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190" tabRatio="634" activeTab="0"/>
  </bookViews>
  <sheets>
    <sheet name="квалификация" sheetId="1" r:id="rId1"/>
    <sheet name="раунды" sheetId="2" r:id="rId2"/>
    <sheet name="Финал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<sst xmlns="http://schemas.openxmlformats.org/spreadsheetml/2006/main" count="175" uniqueCount="62">
  <si>
    <t>Волгоградская областная</t>
  </si>
  <si>
    <t xml:space="preserve">Федерация Спортивного </t>
  </si>
  <si>
    <t>Боулинга</t>
  </si>
  <si>
    <t xml:space="preserve"> Открытый  Чемпионат Волгоградской области по боулингу  2016</t>
  </si>
  <si>
    <t xml:space="preserve">3 этап </t>
  </si>
  <si>
    <t>12 марта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</si>
  <si>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</si>
  <si>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</si>
  <si>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</si>
  <si>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</si>
  <si>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</si>
  <si>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</si>
  <si>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</si>
  <si>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3 этап</t>
  </si>
  <si>
    <t>мин</t>
  </si>
  <si>
    <t>мин.</t>
  </si>
  <si>
    <t>ФИНАЛ</t>
  </si>
  <si>
    <t>12марта 2016 г.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</si>
  <si>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</si>
  <si>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</si>
  <si>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</si>
  <si>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</si>
  <si>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</si>
  <si>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</si>
  <si>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Халанский Дмитрий</t>
  </si>
  <si>
    <t>Поляков Александр</t>
  </si>
  <si>
    <t>Кияшкин Александр</t>
  </si>
  <si>
    <t>Голубев Анатолий</t>
  </si>
  <si>
    <t>Белов Андрей</t>
  </si>
  <si>
    <t>Лаптев Вячеслав</t>
  </si>
  <si>
    <t>Иванова Ольга</t>
  </si>
  <si>
    <t>Гущин Александр</t>
  </si>
  <si>
    <t>Лазарев Сергей</t>
  </si>
  <si>
    <t>Анипко Александр</t>
  </si>
  <si>
    <t>Руденко Сергей</t>
  </si>
  <si>
    <t>Тихонов Константин</t>
  </si>
  <si>
    <t>Безотосный Алексей</t>
  </si>
  <si>
    <t>Таганов Алексей</t>
  </si>
  <si>
    <t>Ульянова Анна</t>
  </si>
  <si>
    <t>Тарапатин Василий</t>
  </si>
  <si>
    <t>Беляков Александр</t>
  </si>
  <si>
    <t>Рычагов Максим</t>
  </si>
  <si>
    <t>Анюфеева Елена</t>
  </si>
  <si>
    <t>Марченко Петр</t>
  </si>
  <si>
    <t>Новикова Кристина</t>
  </si>
  <si>
    <t>Лявин Андрей</t>
  </si>
  <si>
    <t>Мясникова Наталья</t>
  </si>
  <si>
    <t>Жиделёв Андрей</t>
  </si>
  <si>
    <t>Смирнов Павел</t>
  </si>
  <si>
    <t>Карпов Сергей</t>
  </si>
  <si>
    <t>Мясников Виктор</t>
  </si>
  <si>
    <t>Фамин Денис</t>
  </si>
  <si>
    <t>Мясников Владимир</t>
  </si>
  <si>
    <t>Хохлов Сергей</t>
  </si>
  <si>
    <t>Антюфеева Елена</t>
  </si>
  <si>
    <t>Дорджиев Арслан</t>
  </si>
  <si>
    <t>Жиделев Андрей</t>
  </si>
  <si>
    <t>Кекеев Баатр</t>
  </si>
  <si>
    <t>Камышин</t>
  </si>
  <si>
    <t>Волжский</t>
  </si>
  <si>
    <t>Элиста</t>
  </si>
  <si>
    <t>Арслан Дорджиев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</si>
</sst>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u val="single"/>
      <sz val="11.5"/>
      <color indexed="12"/>
      <name val="Arial"/>
      <family val="2"/>
    </font>
    <font>
      <sz val="10.5"/>
      <color indexed="8"/>
      <name val="Arial"/>
      <family val="2"/>
    </font>
    <font>
      <b/>
      <sz val="11"/>
      <name val="Arial Cyr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34" borderId="14" xfId="0" applyFont="1" applyFill="1" applyBorder="1" applyAlignment="1" applyProtection="1">
      <alignment/>
      <protection locked="0"/>
    </xf>
    <xf numFmtId="0" fontId="14" fillId="35" borderId="10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164" fontId="14" fillId="34" borderId="14" xfId="0" applyNumberFormat="1" applyFont="1" applyFill="1" applyBorder="1" applyAlignment="1">
      <alignment horizontal="center" vertical="center"/>
    </xf>
    <xf numFmtId="1" fontId="14" fillId="34" borderId="14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35" borderId="17" xfId="0" applyFont="1" applyFill="1" applyBorder="1" applyAlignment="1">
      <alignment horizontal="center" vertical="center"/>
    </xf>
    <xf numFmtId="0" fontId="13" fillId="34" borderId="14" xfId="53" applyFont="1" applyFill="1" applyBorder="1" applyProtection="1">
      <alignment/>
      <protection locked="0"/>
    </xf>
    <xf numFmtId="0" fontId="14" fillId="35" borderId="18" xfId="0" applyFont="1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8" xfId="0" applyNumberFormat="1" applyFont="1" applyFill="1" applyBorder="1" applyAlignment="1" applyProtection="1">
      <alignment horizontal="center" vertical="center"/>
      <protection/>
    </xf>
    <xf numFmtId="0" fontId="16" fillId="35" borderId="14" xfId="0" applyNumberFormat="1" applyFont="1" applyFill="1" applyBorder="1" applyAlignment="1" applyProtection="1">
      <alignment horizontal="center" vertical="center"/>
      <protection/>
    </xf>
    <xf numFmtId="0" fontId="14" fillId="35" borderId="21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/>
    </xf>
    <xf numFmtId="0" fontId="16" fillId="35" borderId="18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5" borderId="18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0" fillId="34" borderId="2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33" borderId="10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8" fillId="35" borderId="1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164" fontId="8" fillId="34" borderId="14" xfId="0" applyNumberFormat="1" applyFont="1" applyFill="1" applyBorder="1" applyAlignment="1">
      <alignment horizontal="center" vertical="center"/>
    </xf>
    <xf numFmtId="1" fontId="8" fillId="34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5" fillId="35" borderId="11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9" fillId="34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26" xfId="0" applyFont="1" applyBorder="1" applyAlignment="1">
      <alignment horizontal="center"/>
    </xf>
    <xf numFmtId="0" fontId="34" fillId="0" borderId="26" xfId="0" applyFont="1" applyBorder="1" applyAlignment="1">
      <alignment horizontal="left"/>
    </xf>
    <xf numFmtId="0" fontId="34" fillId="0" borderId="0" xfId="0" applyFont="1" applyAlignment="1">
      <alignment/>
    </xf>
    <xf numFmtId="0" fontId="34" fillId="0" borderId="26" xfId="0" applyFont="1" applyBorder="1" applyAlignment="1">
      <alignment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 horizontal="left"/>
    </xf>
    <xf numFmtId="0" fontId="34" fillId="0" borderId="29" xfId="0" applyFont="1" applyBorder="1" applyAlignment="1">
      <alignment/>
    </xf>
    <xf numFmtId="0" fontId="34" fillId="0" borderId="26" xfId="0" applyFont="1" applyFill="1" applyBorder="1" applyAlignment="1">
      <alignment horizontal="left"/>
    </xf>
    <xf numFmtId="0" fontId="13" fillId="36" borderId="26" xfId="0" applyFont="1" applyFill="1" applyBorder="1" applyAlignment="1">
      <alignment horizontal="left"/>
    </xf>
    <xf numFmtId="0" fontId="13" fillId="36" borderId="26" xfId="0" applyFont="1" applyFill="1" applyBorder="1" applyAlignment="1">
      <alignment/>
    </xf>
    <xf numFmtId="0" fontId="13" fillId="36" borderId="14" xfId="0" applyFont="1" applyFill="1" applyBorder="1" applyAlignment="1">
      <alignment horizontal="left"/>
    </xf>
    <xf numFmtId="0" fontId="12" fillId="34" borderId="26" xfId="0" applyFont="1" applyFill="1" applyBorder="1" applyAlignment="1">
      <alignment/>
    </xf>
    <xf numFmtId="0" fontId="13" fillId="34" borderId="26" xfId="0" applyFont="1" applyFill="1" applyBorder="1" applyAlignment="1" applyProtection="1">
      <alignment/>
      <protection locked="0"/>
    </xf>
    <xf numFmtId="0" fontId="13" fillId="34" borderId="26" xfId="53" applyFont="1" applyFill="1" applyBorder="1" applyProtection="1">
      <alignment/>
      <protection locked="0"/>
    </xf>
    <xf numFmtId="0" fontId="9" fillId="35" borderId="24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14" fillId="35" borderId="14" xfId="0" applyNumberFormat="1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left"/>
    </xf>
    <xf numFmtId="0" fontId="13" fillId="38" borderId="26" xfId="53" applyFont="1" applyFill="1" applyBorder="1" applyProtection="1">
      <alignment/>
      <protection locked="0"/>
    </xf>
    <xf numFmtId="0" fontId="13" fillId="37" borderId="26" xfId="0" applyFont="1" applyFill="1" applyBorder="1" applyAlignment="1">
      <alignment/>
    </xf>
    <xf numFmtId="0" fontId="13" fillId="37" borderId="14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7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7"/>
  <sheetViews>
    <sheetView tabSelected="1" zoomScalePageLayoutView="0" workbookViewId="0" topLeftCell="A1">
      <selection activeCell="U11" sqref="U11"/>
    </sheetView>
  </sheetViews>
  <sheetFormatPr defaultColWidth="11.57421875" defaultRowHeight="12.75"/>
  <cols>
    <col min="1" max="1" width="5.421875" style="0" customWidth="1"/>
    <col min="2" max="2" width="22.8515625" style="0" customWidth="1"/>
    <col min="3" max="7" width="9.14062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17" max="254" width="9.14062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4"/>
      <c r="B5" s="4"/>
      <c r="C5" s="5"/>
      <c r="D5" s="4"/>
      <c r="E5" s="4"/>
      <c r="F5" s="4"/>
      <c r="G5" s="4"/>
      <c r="H5" s="4"/>
      <c r="I5" s="4"/>
      <c r="J5" s="4"/>
      <c r="K5" s="4"/>
      <c r="N5" s="6"/>
      <c r="O5" s="6"/>
    </row>
    <row r="6" spans="4:15" s="7" customFormat="1" ht="14.25" customHeight="1">
      <c r="D6" s="8" t="s">
        <v>4</v>
      </c>
      <c r="E6" s="5"/>
      <c r="F6" s="8" t="s">
        <v>5</v>
      </c>
      <c r="G6" s="8"/>
      <c r="N6" s="9"/>
      <c r="O6" s="9"/>
    </row>
    <row r="7" spans="1:15" s="18" customFormat="1" ht="12" customHeight="1" thickBot="1">
      <c r="A7" s="11" t="s">
        <v>6</v>
      </c>
      <c r="B7" s="12">
        <v>1</v>
      </c>
      <c r="C7" s="13">
        <v>2</v>
      </c>
      <c r="D7" s="12">
        <v>3</v>
      </c>
      <c r="E7" s="13">
        <v>4</v>
      </c>
      <c r="F7" s="14">
        <v>5</v>
      </c>
      <c r="G7" s="12">
        <v>6</v>
      </c>
      <c r="H7" s="15" t="s">
        <v>7</v>
      </c>
      <c r="I7" s="11" t="s">
        <v>8</v>
      </c>
      <c r="J7" s="11" t="s">
        <v>9</v>
      </c>
      <c r="K7" s="11" t="s">
        <v>10</v>
      </c>
      <c r="L7" s="15" t="s">
        <v>11</v>
      </c>
      <c r="M7" s="16" t="s">
        <v>12</v>
      </c>
      <c r="N7" s="16"/>
      <c r="O7" s="17"/>
    </row>
    <row r="8" spans="1:15" s="18" customFormat="1" ht="12" customHeight="1" thickBot="1">
      <c r="A8" s="27">
        <v>1</v>
      </c>
      <c r="B8" s="104" t="s">
        <v>23</v>
      </c>
      <c r="C8" s="20">
        <v>232</v>
      </c>
      <c r="D8" s="21">
        <v>221</v>
      </c>
      <c r="E8" s="39">
        <v>209</v>
      </c>
      <c r="F8" s="21">
        <v>182</v>
      </c>
      <c r="G8" s="23">
        <v>185</v>
      </c>
      <c r="H8" s="22">
        <v>294</v>
      </c>
      <c r="I8" s="24">
        <f aca="true" t="shared" si="0" ref="I8:I39">SUM(C8:H8)</f>
        <v>1323</v>
      </c>
      <c r="J8" s="25">
        <f aca="true" t="shared" si="1" ref="J8:J44">AVERAGE(C8:H8)</f>
        <v>220.5</v>
      </c>
      <c r="K8" s="26">
        <f aca="true" t="shared" si="2" ref="K8:K44">MAX(C8:H8)</f>
        <v>294</v>
      </c>
      <c r="L8" s="26">
        <f aca="true" t="shared" si="3" ref="L8:L44">IF(D8&lt;&gt;"",MAX(C8:H8)-MIN(C8:H8),"")</f>
        <v>112</v>
      </c>
      <c r="M8" s="28"/>
      <c r="N8" s="29">
        <f aca="true" t="shared" si="4" ref="N8:N44">MIN(C8:H8)</f>
        <v>182</v>
      </c>
      <c r="O8" s="17"/>
    </row>
    <row r="9" spans="1:15" s="18" customFormat="1" ht="12" customHeight="1" thickBot="1">
      <c r="A9" s="27">
        <v>2</v>
      </c>
      <c r="B9" s="104" t="s">
        <v>28</v>
      </c>
      <c r="C9" s="30">
        <v>223</v>
      </c>
      <c r="D9" s="21">
        <v>179</v>
      </c>
      <c r="E9" s="102">
        <v>185</v>
      </c>
      <c r="F9" s="21">
        <v>235</v>
      </c>
      <c r="G9" s="23">
        <v>214</v>
      </c>
      <c r="H9" s="22">
        <v>188</v>
      </c>
      <c r="I9" s="24">
        <f t="shared" si="0"/>
        <v>1224</v>
      </c>
      <c r="J9" s="25">
        <f t="shared" si="1"/>
        <v>204</v>
      </c>
      <c r="K9" s="26">
        <f t="shared" si="2"/>
        <v>235</v>
      </c>
      <c r="L9" s="26">
        <f t="shared" si="3"/>
        <v>56</v>
      </c>
      <c r="M9" s="28">
        <f aca="true" t="shared" si="5" ref="M9:M44">MIN(C9:H9)</f>
        <v>179</v>
      </c>
      <c r="N9" s="29">
        <f t="shared" si="4"/>
        <v>179</v>
      </c>
      <c r="O9" s="17"/>
    </row>
    <row r="10" spans="1:15" s="18" customFormat="1" ht="12" customHeight="1" thickBot="1">
      <c r="A10" s="27">
        <v>3</v>
      </c>
      <c r="B10" s="104" t="s">
        <v>22</v>
      </c>
      <c r="C10" s="30">
        <v>174</v>
      </c>
      <c r="D10" s="21">
        <v>182</v>
      </c>
      <c r="E10" s="22">
        <v>203</v>
      </c>
      <c r="F10" s="21">
        <v>207</v>
      </c>
      <c r="G10" s="23">
        <v>224</v>
      </c>
      <c r="H10" s="22">
        <v>230</v>
      </c>
      <c r="I10" s="24">
        <f t="shared" si="0"/>
        <v>1220</v>
      </c>
      <c r="J10" s="25">
        <f t="shared" si="1"/>
        <v>203.33333333333334</v>
      </c>
      <c r="K10" s="26">
        <f t="shared" si="2"/>
        <v>230</v>
      </c>
      <c r="L10" s="26">
        <f t="shared" si="3"/>
        <v>56</v>
      </c>
      <c r="M10" s="28">
        <f t="shared" si="5"/>
        <v>174</v>
      </c>
      <c r="N10" s="29">
        <f t="shared" si="4"/>
        <v>174</v>
      </c>
      <c r="O10" s="17"/>
    </row>
    <row r="11" spans="1:15" s="18" customFormat="1" ht="12" customHeight="1" thickBot="1">
      <c r="A11" s="27">
        <v>4</v>
      </c>
      <c r="B11" s="104" t="s">
        <v>31</v>
      </c>
      <c r="C11" s="30">
        <v>274</v>
      </c>
      <c r="D11" s="22">
        <v>174</v>
      </c>
      <c r="E11" s="32">
        <v>161</v>
      </c>
      <c r="F11" s="33">
        <v>215</v>
      </c>
      <c r="G11" s="34">
        <v>190</v>
      </c>
      <c r="H11" s="32">
        <v>193</v>
      </c>
      <c r="I11" s="24">
        <f t="shared" si="0"/>
        <v>1207</v>
      </c>
      <c r="J11" s="25">
        <f t="shared" si="1"/>
        <v>201.16666666666666</v>
      </c>
      <c r="K11" s="26">
        <f t="shared" si="2"/>
        <v>274</v>
      </c>
      <c r="L11" s="26">
        <f t="shared" si="3"/>
        <v>113</v>
      </c>
      <c r="M11" s="28">
        <f t="shared" si="5"/>
        <v>161</v>
      </c>
      <c r="N11" s="29">
        <f t="shared" si="4"/>
        <v>161</v>
      </c>
      <c r="O11" s="17"/>
    </row>
    <row r="12" spans="1:15" s="18" customFormat="1" ht="12" customHeight="1" thickBot="1">
      <c r="A12" s="27">
        <v>5</v>
      </c>
      <c r="B12" s="105" t="s">
        <v>30</v>
      </c>
      <c r="C12" s="30">
        <v>189</v>
      </c>
      <c r="D12" s="23">
        <v>198</v>
      </c>
      <c r="E12" s="22">
        <v>194</v>
      </c>
      <c r="F12" s="21">
        <v>211</v>
      </c>
      <c r="G12" s="23">
        <v>206</v>
      </c>
      <c r="H12" s="22">
        <v>192</v>
      </c>
      <c r="I12" s="24">
        <f t="shared" si="0"/>
        <v>1190</v>
      </c>
      <c r="J12" s="25">
        <f t="shared" si="1"/>
        <v>198.33333333333334</v>
      </c>
      <c r="K12" s="26">
        <f t="shared" si="2"/>
        <v>211</v>
      </c>
      <c r="L12" s="26">
        <f t="shared" si="3"/>
        <v>22</v>
      </c>
      <c r="M12" s="28">
        <f t="shared" si="5"/>
        <v>189</v>
      </c>
      <c r="N12" s="29">
        <f t="shared" si="4"/>
        <v>189</v>
      </c>
      <c r="O12" s="17"/>
    </row>
    <row r="13" spans="1:15" s="18" customFormat="1" ht="12" customHeight="1" thickBot="1">
      <c r="A13" s="27">
        <v>6</v>
      </c>
      <c r="B13" s="104" t="s">
        <v>40</v>
      </c>
      <c r="C13" s="20">
        <v>196</v>
      </c>
      <c r="D13" s="35">
        <v>195</v>
      </c>
      <c r="E13" s="36">
        <v>212</v>
      </c>
      <c r="F13" s="35">
        <v>213</v>
      </c>
      <c r="G13" s="37">
        <v>183</v>
      </c>
      <c r="H13" s="36">
        <v>190</v>
      </c>
      <c r="I13" s="24">
        <f t="shared" si="0"/>
        <v>1189</v>
      </c>
      <c r="J13" s="25">
        <f t="shared" si="1"/>
        <v>198.16666666666666</v>
      </c>
      <c r="K13" s="26">
        <f t="shared" si="2"/>
        <v>213</v>
      </c>
      <c r="L13" s="26">
        <f t="shared" si="3"/>
        <v>30</v>
      </c>
      <c r="M13" s="28">
        <f t="shared" si="5"/>
        <v>183</v>
      </c>
      <c r="N13" s="29">
        <f t="shared" si="4"/>
        <v>183</v>
      </c>
      <c r="O13" s="17"/>
    </row>
    <row r="14" spans="1:15" s="18" customFormat="1" ht="12" customHeight="1" thickBot="1">
      <c r="A14" s="27">
        <v>7</v>
      </c>
      <c r="B14" s="104" t="s">
        <v>43</v>
      </c>
      <c r="C14" s="30">
        <v>171</v>
      </c>
      <c r="D14" s="22">
        <v>204</v>
      </c>
      <c r="E14" s="22">
        <v>177</v>
      </c>
      <c r="F14" s="22">
        <v>188</v>
      </c>
      <c r="G14" s="23">
        <v>214</v>
      </c>
      <c r="H14" s="22">
        <v>235</v>
      </c>
      <c r="I14" s="24">
        <f t="shared" si="0"/>
        <v>1189</v>
      </c>
      <c r="J14" s="25">
        <f t="shared" si="1"/>
        <v>198.16666666666666</v>
      </c>
      <c r="K14" s="26">
        <f t="shared" si="2"/>
        <v>235</v>
      </c>
      <c r="L14" s="26">
        <f t="shared" si="3"/>
        <v>64</v>
      </c>
      <c r="M14" s="28">
        <f t="shared" si="5"/>
        <v>171</v>
      </c>
      <c r="N14" s="29">
        <f t="shared" si="4"/>
        <v>171</v>
      </c>
      <c r="O14" s="17"/>
    </row>
    <row r="15" spans="1:15" s="18" customFormat="1" ht="12" customHeight="1" thickBot="1">
      <c r="A15" s="27">
        <v>8</v>
      </c>
      <c r="B15" s="104" t="s">
        <v>25</v>
      </c>
      <c r="C15" s="30">
        <v>158</v>
      </c>
      <c r="D15" s="21">
        <v>178</v>
      </c>
      <c r="E15" s="32">
        <v>236</v>
      </c>
      <c r="F15" s="33">
        <v>238</v>
      </c>
      <c r="G15" s="34">
        <v>181</v>
      </c>
      <c r="H15" s="32">
        <v>193</v>
      </c>
      <c r="I15" s="24">
        <f t="shared" si="0"/>
        <v>1184</v>
      </c>
      <c r="J15" s="25">
        <f t="shared" si="1"/>
        <v>197.33333333333334</v>
      </c>
      <c r="K15" s="26">
        <f t="shared" si="2"/>
        <v>238</v>
      </c>
      <c r="L15" s="26">
        <f t="shared" si="3"/>
        <v>80</v>
      </c>
      <c r="M15" s="28">
        <f t="shared" si="5"/>
        <v>158</v>
      </c>
      <c r="N15" s="29">
        <f t="shared" si="4"/>
        <v>158</v>
      </c>
      <c r="O15" s="17"/>
    </row>
    <row r="16" spans="1:15" s="18" customFormat="1" ht="12" customHeight="1" thickBot="1">
      <c r="A16" s="27">
        <v>9</v>
      </c>
      <c r="B16" s="105" t="s">
        <v>32</v>
      </c>
      <c r="C16" s="30">
        <v>165</v>
      </c>
      <c r="D16" s="21">
        <v>197</v>
      </c>
      <c r="E16" s="22">
        <v>220</v>
      </c>
      <c r="F16" s="21">
        <v>190</v>
      </c>
      <c r="G16" s="23">
        <v>195</v>
      </c>
      <c r="H16" s="22">
        <v>209</v>
      </c>
      <c r="I16" s="24">
        <f t="shared" si="0"/>
        <v>1176</v>
      </c>
      <c r="J16" s="25">
        <f t="shared" si="1"/>
        <v>196</v>
      </c>
      <c r="K16" s="26">
        <f t="shared" si="2"/>
        <v>220</v>
      </c>
      <c r="L16" s="26">
        <f t="shared" si="3"/>
        <v>55</v>
      </c>
      <c r="M16" s="28">
        <f t="shared" si="5"/>
        <v>165</v>
      </c>
      <c r="N16" s="29">
        <f t="shared" si="4"/>
        <v>165</v>
      </c>
      <c r="O16" s="17"/>
    </row>
    <row r="17" spans="1:15" s="18" customFormat="1" ht="12" customHeight="1" thickBot="1">
      <c r="A17" s="27">
        <v>10</v>
      </c>
      <c r="B17" s="104" t="s">
        <v>35</v>
      </c>
      <c r="C17" s="40">
        <v>209</v>
      </c>
      <c r="D17" s="41">
        <v>183</v>
      </c>
      <c r="E17" s="42">
        <v>233</v>
      </c>
      <c r="F17" s="41">
        <v>177</v>
      </c>
      <c r="G17" s="43">
        <v>180</v>
      </c>
      <c r="H17" s="22">
        <v>191</v>
      </c>
      <c r="I17" s="24">
        <f t="shared" si="0"/>
        <v>1173</v>
      </c>
      <c r="J17" s="25">
        <f t="shared" si="1"/>
        <v>195.5</v>
      </c>
      <c r="K17" s="26">
        <f t="shared" si="2"/>
        <v>233</v>
      </c>
      <c r="L17" s="26">
        <f t="shared" si="3"/>
        <v>56</v>
      </c>
      <c r="M17" s="28">
        <f t="shared" si="5"/>
        <v>177</v>
      </c>
      <c r="N17" s="29">
        <f t="shared" si="4"/>
        <v>177</v>
      </c>
      <c r="O17" s="17"/>
    </row>
    <row r="18" spans="1:15" s="18" customFormat="1" ht="12" customHeight="1" thickBot="1">
      <c r="A18" s="27">
        <v>11</v>
      </c>
      <c r="B18" s="104" t="s">
        <v>57</v>
      </c>
      <c r="C18" s="30">
        <v>206</v>
      </c>
      <c r="D18" s="21">
        <v>203</v>
      </c>
      <c r="E18" s="22">
        <v>171</v>
      </c>
      <c r="F18" s="21">
        <v>178</v>
      </c>
      <c r="G18" s="23">
        <v>236</v>
      </c>
      <c r="H18" s="22">
        <v>167</v>
      </c>
      <c r="I18" s="24">
        <f t="shared" si="0"/>
        <v>1161</v>
      </c>
      <c r="J18" s="25">
        <f t="shared" si="1"/>
        <v>193.5</v>
      </c>
      <c r="K18" s="26">
        <f t="shared" si="2"/>
        <v>236</v>
      </c>
      <c r="L18" s="26">
        <f t="shared" si="3"/>
        <v>69</v>
      </c>
      <c r="M18" s="28">
        <f t="shared" si="5"/>
        <v>167</v>
      </c>
      <c r="N18" s="29">
        <f t="shared" si="4"/>
        <v>167</v>
      </c>
      <c r="O18" s="17"/>
    </row>
    <row r="19" spans="1:15" s="18" customFormat="1" ht="12" customHeight="1" thickBot="1">
      <c r="A19" s="27">
        <v>12</v>
      </c>
      <c r="B19" s="104" t="s">
        <v>24</v>
      </c>
      <c r="C19" s="30">
        <v>163</v>
      </c>
      <c r="D19" s="21">
        <v>195</v>
      </c>
      <c r="E19" s="22">
        <v>225</v>
      </c>
      <c r="F19" s="21">
        <v>197</v>
      </c>
      <c r="G19" s="23">
        <v>212</v>
      </c>
      <c r="H19" s="22">
        <v>168</v>
      </c>
      <c r="I19" s="24">
        <f t="shared" si="0"/>
        <v>1160</v>
      </c>
      <c r="J19" s="25">
        <f t="shared" si="1"/>
        <v>193.33333333333334</v>
      </c>
      <c r="K19" s="26">
        <f t="shared" si="2"/>
        <v>225</v>
      </c>
      <c r="L19" s="26">
        <f t="shared" si="3"/>
        <v>62</v>
      </c>
      <c r="M19" s="28">
        <f t="shared" si="5"/>
        <v>163</v>
      </c>
      <c r="N19" s="29">
        <f t="shared" si="4"/>
        <v>163</v>
      </c>
      <c r="O19" s="17"/>
    </row>
    <row r="20" spans="1:15" s="18" customFormat="1" ht="12" customHeight="1" thickBot="1">
      <c r="A20" s="27">
        <v>13</v>
      </c>
      <c r="B20" s="106" t="s">
        <v>36</v>
      </c>
      <c r="C20" s="30">
        <v>215</v>
      </c>
      <c r="D20" s="22">
        <v>185</v>
      </c>
      <c r="E20" s="22">
        <v>226</v>
      </c>
      <c r="F20" s="22">
        <v>182</v>
      </c>
      <c r="G20" s="23">
        <v>169</v>
      </c>
      <c r="H20" s="22">
        <v>182</v>
      </c>
      <c r="I20" s="24">
        <f t="shared" si="0"/>
        <v>1159</v>
      </c>
      <c r="J20" s="25">
        <f t="shared" si="1"/>
        <v>193.16666666666666</v>
      </c>
      <c r="K20" s="26">
        <f t="shared" si="2"/>
        <v>226</v>
      </c>
      <c r="L20" s="26">
        <f t="shared" si="3"/>
        <v>57</v>
      </c>
      <c r="M20" s="28">
        <f t="shared" si="5"/>
        <v>169</v>
      </c>
      <c r="N20" s="29">
        <f t="shared" si="4"/>
        <v>169</v>
      </c>
      <c r="O20" s="17"/>
    </row>
    <row r="21" spans="1:15" s="18" customFormat="1" ht="12" customHeight="1" thickBot="1">
      <c r="A21" s="27">
        <v>14</v>
      </c>
      <c r="B21" s="104" t="s">
        <v>41</v>
      </c>
      <c r="C21" s="44">
        <v>189</v>
      </c>
      <c r="D21" s="33">
        <v>183</v>
      </c>
      <c r="E21" s="32">
        <v>199</v>
      </c>
      <c r="F21" s="33">
        <v>242</v>
      </c>
      <c r="G21" s="34">
        <v>184</v>
      </c>
      <c r="H21" s="32">
        <v>160</v>
      </c>
      <c r="I21" s="24">
        <f t="shared" si="0"/>
        <v>1157</v>
      </c>
      <c r="J21" s="25">
        <f t="shared" si="1"/>
        <v>192.83333333333334</v>
      </c>
      <c r="K21" s="26">
        <f t="shared" si="2"/>
        <v>242</v>
      </c>
      <c r="L21" s="26">
        <f t="shared" si="3"/>
        <v>82</v>
      </c>
      <c r="M21" s="28">
        <f t="shared" si="5"/>
        <v>160</v>
      </c>
      <c r="N21" s="29">
        <f t="shared" si="4"/>
        <v>160</v>
      </c>
      <c r="O21" s="17"/>
    </row>
    <row r="22" spans="1:20" s="18" customFormat="1" ht="12" customHeight="1" thickBot="1">
      <c r="A22" s="27">
        <v>15</v>
      </c>
      <c r="B22" s="105" t="s">
        <v>55</v>
      </c>
      <c r="C22" s="20">
        <v>179</v>
      </c>
      <c r="D22" s="35">
        <v>186</v>
      </c>
      <c r="E22" s="36">
        <v>200</v>
      </c>
      <c r="F22" s="35">
        <v>158</v>
      </c>
      <c r="G22" s="37">
        <v>212</v>
      </c>
      <c r="H22" s="36">
        <v>202</v>
      </c>
      <c r="I22" s="24">
        <f t="shared" si="0"/>
        <v>1137</v>
      </c>
      <c r="J22" s="25">
        <f t="shared" si="1"/>
        <v>189.5</v>
      </c>
      <c r="K22" s="26">
        <f t="shared" si="2"/>
        <v>212</v>
      </c>
      <c r="L22" s="26">
        <f t="shared" si="3"/>
        <v>54</v>
      </c>
      <c r="M22" s="28">
        <f t="shared" si="5"/>
        <v>158</v>
      </c>
      <c r="N22" s="29">
        <f t="shared" si="4"/>
        <v>158</v>
      </c>
      <c r="O22" s="17"/>
      <c r="P22" s="17"/>
      <c r="Q22" s="17"/>
      <c r="R22" s="17"/>
      <c r="S22" s="17"/>
      <c r="T22" s="17"/>
    </row>
    <row r="23" spans="1:20" s="18" customFormat="1" ht="12" customHeight="1" thickBot="1">
      <c r="A23" s="27">
        <v>16</v>
      </c>
      <c r="B23" s="104" t="s">
        <v>54</v>
      </c>
      <c r="C23" s="22">
        <v>198</v>
      </c>
      <c r="D23" s="21">
        <v>183</v>
      </c>
      <c r="E23" s="22">
        <v>221</v>
      </c>
      <c r="F23" s="21">
        <v>209</v>
      </c>
      <c r="G23" s="23">
        <v>147</v>
      </c>
      <c r="H23" s="22">
        <v>179</v>
      </c>
      <c r="I23" s="24">
        <f t="shared" si="0"/>
        <v>1137</v>
      </c>
      <c r="J23" s="25">
        <f t="shared" si="1"/>
        <v>189.5</v>
      </c>
      <c r="K23" s="26">
        <f t="shared" si="2"/>
        <v>221</v>
      </c>
      <c r="L23" s="26">
        <f t="shared" si="3"/>
        <v>74</v>
      </c>
      <c r="M23" s="28">
        <f t="shared" si="5"/>
        <v>147</v>
      </c>
      <c r="N23" s="29">
        <f t="shared" si="4"/>
        <v>147</v>
      </c>
      <c r="O23" s="17"/>
      <c r="P23" s="17"/>
      <c r="Q23" s="17"/>
      <c r="R23" s="17"/>
      <c r="S23" s="17"/>
      <c r="T23" s="17"/>
    </row>
    <row r="24" spans="1:20" s="18" customFormat="1" ht="12" customHeight="1" thickBot="1">
      <c r="A24" s="27">
        <v>17</v>
      </c>
      <c r="B24" s="104" t="s">
        <v>38</v>
      </c>
      <c r="C24" s="44">
        <v>182</v>
      </c>
      <c r="D24" s="33">
        <v>188</v>
      </c>
      <c r="E24" s="34">
        <v>236</v>
      </c>
      <c r="F24" s="32">
        <v>172</v>
      </c>
      <c r="G24" s="33">
        <v>180</v>
      </c>
      <c r="H24" s="32">
        <v>178</v>
      </c>
      <c r="I24" s="24">
        <f t="shared" si="0"/>
        <v>1136</v>
      </c>
      <c r="J24" s="25">
        <f t="shared" si="1"/>
        <v>189.33333333333334</v>
      </c>
      <c r="K24" s="26">
        <f t="shared" si="2"/>
        <v>236</v>
      </c>
      <c r="L24" s="26">
        <f t="shared" si="3"/>
        <v>64</v>
      </c>
      <c r="M24" s="28">
        <f t="shared" si="5"/>
        <v>172</v>
      </c>
      <c r="N24" s="29">
        <f t="shared" si="4"/>
        <v>172</v>
      </c>
      <c r="O24" s="17"/>
      <c r="P24" s="17"/>
      <c r="Q24" s="17"/>
      <c r="R24" s="17"/>
      <c r="S24" s="17"/>
      <c r="T24" s="17"/>
    </row>
    <row r="25" spans="1:20" s="18" customFormat="1" ht="12" customHeight="1" thickBot="1">
      <c r="A25" s="27">
        <v>18</v>
      </c>
      <c r="B25" s="104" t="s">
        <v>51</v>
      </c>
      <c r="C25" s="44">
        <v>177</v>
      </c>
      <c r="D25" s="33">
        <v>202</v>
      </c>
      <c r="E25" s="46">
        <v>168</v>
      </c>
      <c r="F25" s="33">
        <v>178</v>
      </c>
      <c r="G25" s="34">
        <v>178</v>
      </c>
      <c r="H25" s="32">
        <v>206</v>
      </c>
      <c r="I25" s="24">
        <f t="shared" si="0"/>
        <v>1109</v>
      </c>
      <c r="J25" s="25">
        <f t="shared" si="1"/>
        <v>184.83333333333334</v>
      </c>
      <c r="K25" s="26">
        <f t="shared" si="2"/>
        <v>206</v>
      </c>
      <c r="L25" s="26">
        <f t="shared" si="3"/>
        <v>38</v>
      </c>
      <c r="M25" s="28">
        <f t="shared" si="5"/>
        <v>168</v>
      </c>
      <c r="N25" s="29">
        <f t="shared" si="4"/>
        <v>168</v>
      </c>
      <c r="O25" s="17"/>
      <c r="P25" s="17"/>
      <c r="Q25" s="17"/>
      <c r="R25" s="17"/>
      <c r="S25" s="17"/>
      <c r="T25" s="17"/>
    </row>
    <row r="26" spans="1:20" s="18" customFormat="1" ht="12" customHeight="1" thickBot="1">
      <c r="A26" s="27">
        <v>19</v>
      </c>
      <c r="B26" s="107" t="s">
        <v>27</v>
      </c>
      <c r="C26" s="44">
        <v>163</v>
      </c>
      <c r="D26" s="33">
        <v>190</v>
      </c>
      <c r="E26" s="32">
        <v>208</v>
      </c>
      <c r="F26" s="33">
        <v>163</v>
      </c>
      <c r="G26" s="34">
        <v>209</v>
      </c>
      <c r="H26" s="32">
        <v>161</v>
      </c>
      <c r="I26" s="24">
        <f t="shared" si="0"/>
        <v>1094</v>
      </c>
      <c r="J26" s="25">
        <f t="shared" si="1"/>
        <v>182.33333333333334</v>
      </c>
      <c r="K26" s="26">
        <f t="shared" si="2"/>
        <v>209</v>
      </c>
      <c r="L26" s="26">
        <f t="shared" si="3"/>
        <v>48</v>
      </c>
      <c r="M26" s="28">
        <f t="shared" si="5"/>
        <v>161</v>
      </c>
      <c r="N26" s="29">
        <f t="shared" si="4"/>
        <v>161</v>
      </c>
      <c r="O26" s="17"/>
      <c r="P26" s="17"/>
      <c r="Q26" s="17"/>
      <c r="R26" s="17"/>
      <c r="S26" s="17"/>
      <c r="T26" s="17"/>
    </row>
    <row r="27" spans="1:20" s="18" customFormat="1" ht="12" customHeight="1" thickBot="1">
      <c r="A27" s="27">
        <v>20</v>
      </c>
      <c r="B27" s="107" t="s">
        <v>19</v>
      </c>
      <c r="C27" s="44">
        <v>173</v>
      </c>
      <c r="D27" s="33">
        <v>169</v>
      </c>
      <c r="E27" s="32">
        <v>170</v>
      </c>
      <c r="F27" s="33">
        <v>173</v>
      </c>
      <c r="G27" s="34">
        <v>191</v>
      </c>
      <c r="H27" s="32">
        <v>211</v>
      </c>
      <c r="I27" s="24">
        <f t="shared" si="0"/>
        <v>1087</v>
      </c>
      <c r="J27" s="25">
        <f t="shared" si="1"/>
        <v>181.16666666666666</v>
      </c>
      <c r="K27" s="26">
        <f t="shared" si="2"/>
        <v>211</v>
      </c>
      <c r="L27" s="26">
        <f t="shared" si="3"/>
        <v>42</v>
      </c>
      <c r="M27" s="28">
        <f t="shared" si="5"/>
        <v>169</v>
      </c>
      <c r="N27" s="29">
        <f t="shared" si="4"/>
        <v>169</v>
      </c>
      <c r="O27" s="17"/>
      <c r="P27" s="17"/>
      <c r="Q27" s="17"/>
      <c r="R27" s="17"/>
      <c r="S27" s="17"/>
      <c r="T27" s="17"/>
    </row>
    <row r="28" spans="1:20" s="18" customFormat="1" ht="12" customHeight="1" thickBot="1">
      <c r="A28" s="27">
        <v>21</v>
      </c>
      <c r="B28" s="104" t="s">
        <v>29</v>
      </c>
      <c r="C28" s="44">
        <v>164</v>
      </c>
      <c r="D28" s="33">
        <v>199</v>
      </c>
      <c r="E28" s="38">
        <v>158</v>
      </c>
      <c r="F28" s="33">
        <v>176</v>
      </c>
      <c r="G28" s="34">
        <v>189</v>
      </c>
      <c r="H28" s="32">
        <v>200</v>
      </c>
      <c r="I28" s="24">
        <f t="shared" si="0"/>
        <v>1086</v>
      </c>
      <c r="J28" s="25">
        <f t="shared" si="1"/>
        <v>181</v>
      </c>
      <c r="K28" s="26">
        <f t="shared" si="2"/>
        <v>200</v>
      </c>
      <c r="L28" s="26">
        <f t="shared" si="3"/>
        <v>42</v>
      </c>
      <c r="M28" s="28">
        <f t="shared" si="5"/>
        <v>158</v>
      </c>
      <c r="N28" s="29">
        <f t="shared" si="4"/>
        <v>158</v>
      </c>
      <c r="O28" s="17"/>
      <c r="P28" s="17"/>
      <c r="Q28" s="17"/>
      <c r="R28" s="17"/>
      <c r="S28" s="17"/>
      <c r="T28" s="17"/>
    </row>
    <row r="29" spans="1:20" s="18" customFormat="1" ht="12" customHeight="1" thickBot="1">
      <c r="A29" s="27">
        <v>22</v>
      </c>
      <c r="B29" s="104" t="s">
        <v>33</v>
      </c>
      <c r="C29" s="44">
        <v>151</v>
      </c>
      <c r="D29" s="33">
        <v>159</v>
      </c>
      <c r="E29" s="32">
        <v>191</v>
      </c>
      <c r="F29" s="33">
        <v>188</v>
      </c>
      <c r="G29" s="34">
        <v>202</v>
      </c>
      <c r="H29" s="32">
        <v>195</v>
      </c>
      <c r="I29" s="24">
        <f t="shared" si="0"/>
        <v>1086</v>
      </c>
      <c r="J29" s="25">
        <f t="shared" si="1"/>
        <v>181</v>
      </c>
      <c r="K29" s="26">
        <f t="shared" si="2"/>
        <v>202</v>
      </c>
      <c r="L29" s="26">
        <f t="shared" si="3"/>
        <v>51</v>
      </c>
      <c r="M29" s="28">
        <f t="shared" si="5"/>
        <v>151</v>
      </c>
      <c r="N29" s="29">
        <f t="shared" si="4"/>
        <v>151</v>
      </c>
      <c r="O29" s="17"/>
      <c r="P29" s="17"/>
      <c r="Q29" s="17"/>
      <c r="R29" s="17"/>
      <c r="S29" s="17"/>
      <c r="T29" s="17"/>
    </row>
    <row r="30" spans="1:20" s="18" customFormat="1" ht="12" customHeight="1" thickBot="1">
      <c r="A30" s="27">
        <v>23</v>
      </c>
      <c r="B30" s="104" t="s">
        <v>37</v>
      </c>
      <c r="C30" s="44">
        <v>179</v>
      </c>
      <c r="D30" s="33">
        <v>181</v>
      </c>
      <c r="E30" s="32">
        <v>185</v>
      </c>
      <c r="F30" s="33">
        <v>155</v>
      </c>
      <c r="G30" s="34">
        <v>178</v>
      </c>
      <c r="H30" s="32">
        <v>201</v>
      </c>
      <c r="I30" s="24">
        <f t="shared" si="0"/>
        <v>1079</v>
      </c>
      <c r="J30" s="25">
        <f t="shared" si="1"/>
        <v>179.83333333333334</v>
      </c>
      <c r="K30" s="26">
        <f t="shared" si="2"/>
        <v>201</v>
      </c>
      <c r="L30" s="26">
        <f t="shared" si="3"/>
        <v>46</v>
      </c>
      <c r="M30" s="28">
        <f t="shared" si="5"/>
        <v>155</v>
      </c>
      <c r="N30" s="29">
        <f t="shared" si="4"/>
        <v>155</v>
      </c>
      <c r="O30" s="17"/>
      <c r="P30" s="17"/>
      <c r="Q30" s="17"/>
      <c r="R30" s="17"/>
      <c r="S30" s="17"/>
      <c r="T30" s="17"/>
    </row>
    <row r="31" spans="1:20" s="18" customFormat="1" ht="12" customHeight="1" thickBot="1">
      <c r="A31" s="27">
        <v>24</v>
      </c>
      <c r="B31" s="104" t="s">
        <v>53</v>
      </c>
      <c r="C31" s="44">
        <v>196</v>
      </c>
      <c r="D31" s="33">
        <v>165</v>
      </c>
      <c r="E31" s="32">
        <v>186</v>
      </c>
      <c r="F31" s="33">
        <v>168</v>
      </c>
      <c r="G31" s="34">
        <v>169</v>
      </c>
      <c r="H31" s="32">
        <v>187</v>
      </c>
      <c r="I31" s="24">
        <f t="shared" si="0"/>
        <v>1071</v>
      </c>
      <c r="J31" s="25">
        <f t="shared" si="1"/>
        <v>178.5</v>
      </c>
      <c r="K31" s="26">
        <f t="shared" si="2"/>
        <v>196</v>
      </c>
      <c r="L31" s="26">
        <f t="shared" si="3"/>
        <v>31</v>
      </c>
      <c r="M31" s="28">
        <f t="shared" si="5"/>
        <v>165</v>
      </c>
      <c r="N31" s="29">
        <f t="shared" si="4"/>
        <v>165</v>
      </c>
      <c r="O31" s="17"/>
      <c r="P31" s="17"/>
      <c r="Q31" s="17"/>
      <c r="R31" s="17"/>
      <c r="S31" s="17"/>
      <c r="T31" s="17"/>
    </row>
    <row r="32" spans="1:20" s="18" customFormat="1" ht="12" customHeight="1" thickBot="1">
      <c r="A32" s="27">
        <v>25</v>
      </c>
      <c r="B32" s="97" t="s">
        <v>26</v>
      </c>
      <c r="C32" s="44">
        <v>185</v>
      </c>
      <c r="D32" s="33">
        <v>174</v>
      </c>
      <c r="E32" s="32">
        <v>170</v>
      </c>
      <c r="F32" s="33">
        <v>175</v>
      </c>
      <c r="G32" s="34">
        <v>170</v>
      </c>
      <c r="H32" s="32">
        <v>188</v>
      </c>
      <c r="I32" s="24">
        <f t="shared" si="0"/>
        <v>1062</v>
      </c>
      <c r="J32" s="25">
        <f t="shared" si="1"/>
        <v>177</v>
      </c>
      <c r="K32" s="26">
        <f t="shared" si="2"/>
        <v>188</v>
      </c>
      <c r="L32" s="26">
        <f t="shared" si="3"/>
        <v>18</v>
      </c>
      <c r="M32" s="28">
        <f t="shared" si="5"/>
        <v>170</v>
      </c>
      <c r="N32" s="29">
        <f t="shared" si="4"/>
        <v>170</v>
      </c>
      <c r="O32" s="17"/>
      <c r="P32" s="17"/>
      <c r="Q32" s="17"/>
      <c r="R32" s="17"/>
      <c r="S32" s="17"/>
      <c r="T32" s="17"/>
    </row>
    <row r="33" spans="1:20" s="18" customFormat="1" ht="12.75" customHeight="1" thickBot="1">
      <c r="A33" s="27">
        <v>26</v>
      </c>
      <c r="B33" s="93" t="s">
        <v>56</v>
      </c>
      <c r="C33" s="44">
        <v>164</v>
      </c>
      <c r="D33" s="33">
        <v>172</v>
      </c>
      <c r="E33" s="32">
        <v>196</v>
      </c>
      <c r="F33" s="33">
        <v>163</v>
      </c>
      <c r="G33" s="34">
        <v>183</v>
      </c>
      <c r="H33" s="32">
        <v>181</v>
      </c>
      <c r="I33" s="24">
        <f t="shared" si="0"/>
        <v>1059</v>
      </c>
      <c r="J33" s="25">
        <f t="shared" si="1"/>
        <v>176.5</v>
      </c>
      <c r="K33" s="26">
        <f t="shared" si="2"/>
        <v>196</v>
      </c>
      <c r="L33" s="26">
        <f t="shared" si="3"/>
        <v>33</v>
      </c>
      <c r="M33" s="28">
        <f t="shared" si="5"/>
        <v>163</v>
      </c>
      <c r="N33" s="29">
        <f t="shared" si="4"/>
        <v>163</v>
      </c>
      <c r="O33" s="17"/>
      <c r="P33" s="17"/>
      <c r="Q33" s="17"/>
      <c r="R33" s="17"/>
      <c r="S33" s="17"/>
      <c r="T33" s="17"/>
    </row>
    <row r="34" spans="1:20" s="18" customFormat="1" ht="12" customHeight="1" thickBot="1">
      <c r="A34" s="27">
        <v>27</v>
      </c>
      <c r="B34" s="94" t="s">
        <v>45</v>
      </c>
      <c r="C34" s="44">
        <v>200</v>
      </c>
      <c r="D34" s="33">
        <v>183</v>
      </c>
      <c r="E34" s="32">
        <v>156</v>
      </c>
      <c r="F34" s="33">
        <v>196</v>
      </c>
      <c r="G34" s="34">
        <v>159</v>
      </c>
      <c r="H34" s="32">
        <v>146</v>
      </c>
      <c r="I34" s="24">
        <f t="shared" si="0"/>
        <v>1040</v>
      </c>
      <c r="J34" s="25">
        <f t="shared" si="1"/>
        <v>173.33333333333334</v>
      </c>
      <c r="K34" s="26">
        <f t="shared" si="2"/>
        <v>200</v>
      </c>
      <c r="L34" s="26">
        <f t="shared" si="3"/>
        <v>54</v>
      </c>
      <c r="M34" s="28">
        <f t="shared" si="5"/>
        <v>146</v>
      </c>
      <c r="N34" s="29">
        <f t="shared" si="4"/>
        <v>146</v>
      </c>
      <c r="O34" s="17"/>
      <c r="P34" s="17"/>
      <c r="Q34" s="17"/>
      <c r="R34" s="17"/>
      <c r="S34" s="17"/>
      <c r="T34" s="17"/>
    </row>
    <row r="35" spans="1:20" s="48" customFormat="1" ht="12" customHeight="1" thickBot="1">
      <c r="A35" s="27">
        <v>28</v>
      </c>
      <c r="B35" s="93" t="s">
        <v>34</v>
      </c>
      <c r="C35" s="44">
        <v>171</v>
      </c>
      <c r="D35" s="33">
        <v>188</v>
      </c>
      <c r="E35" s="32">
        <v>159</v>
      </c>
      <c r="F35" s="33">
        <v>177</v>
      </c>
      <c r="G35" s="34">
        <v>176</v>
      </c>
      <c r="H35" s="32">
        <v>163</v>
      </c>
      <c r="I35" s="24">
        <f t="shared" si="0"/>
        <v>1034</v>
      </c>
      <c r="J35" s="25">
        <f t="shared" si="1"/>
        <v>172.33333333333334</v>
      </c>
      <c r="K35" s="26">
        <f t="shared" si="2"/>
        <v>188</v>
      </c>
      <c r="L35" s="26">
        <f t="shared" si="3"/>
        <v>29</v>
      </c>
      <c r="M35" s="28">
        <f t="shared" si="5"/>
        <v>159</v>
      </c>
      <c r="N35" s="29">
        <f t="shared" si="4"/>
        <v>159</v>
      </c>
      <c r="O35" s="47"/>
      <c r="P35" s="47"/>
      <c r="Q35" s="47"/>
      <c r="R35" s="47"/>
      <c r="S35" s="47"/>
      <c r="T35" s="47"/>
    </row>
    <row r="36" spans="1:20" s="18" customFormat="1" ht="12" customHeight="1" thickBot="1">
      <c r="A36" s="27">
        <v>29</v>
      </c>
      <c r="B36" s="93" t="s">
        <v>52</v>
      </c>
      <c r="C36" s="44">
        <v>162</v>
      </c>
      <c r="D36" s="33">
        <v>155</v>
      </c>
      <c r="E36" s="32">
        <v>192</v>
      </c>
      <c r="F36" s="33">
        <v>172</v>
      </c>
      <c r="G36" s="34">
        <v>182</v>
      </c>
      <c r="H36" s="32">
        <v>166</v>
      </c>
      <c r="I36" s="24">
        <f t="shared" si="0"/>
        <v>1029</v>
      </c>
      <c r="J36" s="25">
        <f t="shared" si="1"/>
        <v>171.5</v>
      </c>
      <c r="K36" s="26">
        <f t="shared" si="2"/>
        <v>192</v>
      </c>
      <c r="L36" s="26">
        <f t="shared" si="3"/>
        <v>37</v>
      </c>
      <c r="M36" s="28">
        <f t="shared" si="5"/>
        <v>155</v>
      </c>
      <c r="N36" s="29">
        <f t="shared" si="4"/>
        <v>155</v>
      </c>
      <c r="O36" s="17"/>
      <c r="P36" s="17"/>
      <c r="Q36" s="17"/>
      <c r="R36" s="17"/>
      <c r="S36" s="17"/>
      <c r="T36" s="17"/>
    </row>
    <row r="37" spans="1:20" s="50" customFormat="1" ht="12" customHeight="1" thickBot="1">
      <c r="A37" s="27">
        <v>30</v>
      </c>
      <c r="B37" s="93" t="s">
        <v>48</v>
      </c>
      <c r="C37" s="44">
        <v>166</v>
      </c>
      <c r="D37" s="33">
        <v>196</v>
      </c>
      <c r="E37" s="32">
        <v>161</v>
      </c>
      <c r="F37" s="33">
        <v>149</v>
      </c>
      <c r="G37" s="34">
        <v>193</v>
      </c>
      <c r="H37" s="32">
        <v>163</v>
      </c>
      <c r="I37" s="24">
        <f t="shared" si="0"/>
        <v>1028</v>
      </c>
      <c r="J37" s="25">
        <f t="shared" si="1"/>
        <v>171.33333333333334</v>
      </c>
      <c r="K37" s="26">
        <f t="shared" si="2"/>
        <v>196</v>
      </c>
      <c r="L37" s="26">
        <f t="shared" si="3"/>
        <v>47</v>
      </c>
      <c r="M37" s="28">
        <f t="shared" si="5"/>
        <v>149</v>
      </c>
      <c r="N37" s="29">
        <f t="shared" si="4"/>
        <v>149</v>
      </c>
      <c r="O37" s="49"/>
      <c r="P37" s="49"/>
      <c r="Q37" s="49"/>
      <c r="R37" s="49"/>
      <c r="S37" s="49"/>
      <c r="T37" s="49"/>
    </row>
    <row r="38" spans="1:20" s="50" customFormat="1" ht="12" customHeight="1" thickBot="1">
      <c r="A38" s="27">
        <v>31</v>
      </c>
      <c r="B38" s="93" t="s">
        <v>39</v>
      </c>
      <c r="C38" s="44">
        <v>144</v>
      </c>
      <c r="D38" s="33">
        <v>195</v>
      </c>
      <c r="E38" s="32">
        <v>157</v>
      </c>
      <c r="F38" s="33">
        <v>193</v>
      </c>
      <c r="G38" s="34">
        <v>137</v>
      </c>
      <c r="H38" s="32">
        <v>200</v>
      </c>
      <c r="I38" s="24">
        <f t="shared" si="0"/>
        <v>1026</v>
      </c>
      <c r="J38" s="25">
        <f t="shared" si="1"/>
        <v>171</v>
      </c>
      <c r="K38" s="26">
        <f t="shared" si="2"/>
        <v>200</v>
      </c>
      <c r="L38" s="26">
        <f t="shared" si="3"/>
        <v>63</v>
      </c>
      <c r="M38" s="28">
        <f t="shared" si="5"/>
        <v>137</v>
      </c>
      <c r="N38" s="29">
        <f t="shared" si="4"/>
        <v>137</v>
      </c>
      <c r="O38" s="49"/>
      <c r="P38" s="49"/>
      <c r="Q38" s="49"/>
      <c r="R38" s="49"/>
      <c r="S38" s="49"/>
      <c r="T38" s="49"/>
    </row>
    <row r="39" spans="1:15" s="50" customFormat="1" ht="12" customHeight="1" thickBot="1">
      <c r="A39" s="27">
        <v>32</v>
      </c>
      <c r="B39" s="93" t="s">
        <v>49</v>
      </c>
      <c r="C39" s="99">
        <v>162</v>
      </c>
      <c r="D39" s="100">
        <v>140</v>
      </c>
      <c r="E39" s="103">
        <v>167</v>
      </c>
      <c r="F39" s="100">
        <v>187</v>
      </c>
      <c r="G39" s="101">
        <v>166</v>
      </c>
      <c r="H39" s="103">
        <v>150</v>
      </c>
      <c r="I39" s="24">
        <f t="shared" si="0"/>
        <v>972</v>
      </c>
      <c r="J39" s="25">
        <f t="shared" si="1"/>
        <v>162</v>
      </c>
      <c r="K39" s="26">
        <f t="shared" si="2"/>
        <v>187</v>
      </c>
      <c r="L39" s="26">
        <f t="shared" si="3"/>
        <v>47</v>
      </c>
      <c r="M39" s="28">
        <f t="shared" si="5"/>
        <v>140</v>
      </c>
      <c r="N39" s="29">
        <f t="shared" si="4"/>
        <v>140</v>
      </c>
      <c r="O39" s="49"/>
    </row>
    <row r="40" spans="1:15" s="50" customFormat="1" ht="12" customHeight="1" thickBot="1">
      <c r="A40" s="27">
        <v>33</v>
      </c>
      <c r="B40" s="93" t="s">
        <v>20</v>
      </c>
      <c r="C40" s="44">
        <v>141</v>
      </c>
      <c r="D40" s="33">
        <v>140</v>
      </c>
      <c r="E40" s="32">
        <v>180</v>
      </c>
      <c r="F40" s="33">
        <v>141</v>
      </c>
      <c r="G40" s="34">
        <v>203</v>
      </c>
      <c r="H40" s="32">
        <v>152</v>
      </c>
      <c r="I40" s="24">
        <f>SUM(C40:H40)</f>
        <v>957</v>
      </c>
      <c r="J40" s="25">
        <f t="shared" si="1"/>
        <v>159.5</v>
      </c>
      <c r="K40" s="26">
        <f t="shared" si="2"/>
        <v>203</v>
      </c>
      <c r="L40" s="26">
        <f t="shared" si="3"/>
        <v>63</v>
      </c>
      <c r="M40" s="28">
        <f t="shared" si="5"/>
        <v>140</v>
      </c>
      <c r="N40" s="29">
        <f t="shared" si="4"/>
        <v>140</v>
      </c>
      <c r="O40" s="52"/>
    </row>
    <row r="41" spans="1:15" s="50" customFormat="1" ht="12" customHeight="1" thickBot="1">
      <c r="A41" s="27">
        <v>34</v>
      </c>
      <c r="B41" s="93" t="s">
        <v>21</v>
      </c>
      <c r="C41" s="44">
        <v>172</v>
      </c>
      <c r="D41" s="33">
        <v>139</v>
      </c>
      <c r="E41" s="32">
        <v>171</v>
      </c>
      <c r="F41" s="33">
        <v>138</v>
      </c>
      <c r="G41" s="34">
        <v>152</v>
      </c>
      <c r="H41" s="32">
        <v>171</v>
      </c>
      <c r="I41" s="24">
        <f>SUM(C41:H41)</f>
        <v>943</v>
      </c>
      <c r="J41" s="25">
        <f t="shared" si="1"/>
        <v>157.16666666666666</v>
      </c>
      <c r="K41" s="26">
        <f t="shared" si="2"/>
        <v>172</v>
      </c>
      <c r="L41" s="26">
        <f t="shared" si="3"/>
        <v>34</v>
      </c>
      <c r="M41" s="28">
        <f t="shared" si="5"/>
        <v>138</v>
      </c>
      <c r="N41" s="29">
        <f t="shared" si="4"/>
        <v>138</v>
      </c>
      <c r="O41" s="49"/>
    </row>
    <row r="42" spans="1:15" s="50" customFormat="1" ht="12" customHeight="1" thickBot="1">
      <c r="A42" s="27">
        <v>35</v>
      </c>
      <c r="B42" s="93" t="s">
        <v>46</v>
      </c>
      <c r="C42" s="44">
        <v>141</v>
      </c>
      <c r="D42" s="33">
        <v>135</v>
      </c>
      <c r="E42" s="32">
        <v>147</v>
      </c>
      <c r="F42" s="33">
        <v>166</v>
      </c>
      <c r="G42" s="34">
        <v>180</v>
      </c>
      <c r="H42" s="32">
        <v>172</v>
      </c>
      <c r="I42" s="24">
        <f>SUM(C42:H42)</f>
        <v>941</v>
      </c>
      <c r="J42" s="25">
        <f t="shared" si="1"/>
        <v>156.83333333333334</v>
      </c>
      <c r="K42" s="26">
        <f t="shared" si="2"/>
        <v>180</v>
      </c>
      <c r="L42" s="26">
        <f t="shared" si="3"/>
        <v>45</v>
      </c>
      <c r="M42" s="28">
        <f t="shared" si="5"/>
        <v>135</v>
      </c>
      <c r="N42" s="29">
        <f t="shared" si="4"/>
        <v>135</v>
      </c>
      <c r="O42" s="49"/>
    </row>
    <row r="43" spans="1:14" ht="12" customHeight="1" thickBot="1">
      <c r="A43" s="27">
        <v>36</v>
      </c>
      <c r="B43" s="96" t="s">
        <v>50</v>
      </c>
      <c r="C43" s="44">
        <v>140</v>
      </c>
      <c r="D43" s="33">
        <v>158</v>
      </c>
      <c r="E43" s="32">
        <v>163</v>
      </c>
      <c r="F43" s="33">
        <v>157</v>
      </c>
      <c r="G43" s="34">
        <v>157</v>
      </c>
      <c r="H43" s="32">
        <v>162</v>
      </c>
      <c r="I43" s="24">
        <f>SUM(C43:H43)</f>
        <v>937</v>
      </c>
      <c r="J43" s="25">
        <f t="shared" si="1"/>
        <v>156.16666666666666</v>
      </c>
      <c r="K43" s="26">
        <f t="shared" si="2"/>
        <v>163</v>
      </c>
      <c r="L43" s="26">
        <f t="shared" si="3"/>
        <v>23</v>
      </c>
      <c r="M43" s="28">
        <f t="shared" si="5"/>
        <v>140</v>
      </c>
      <c r="N43" s="29">
        <f t="shared" si="4"/>
        <v>140</v>
      </c>
    </row>
    <row r="44" spans="1:14" ht="12" customHeight="1" thickBot="1">
      <c r="A44" s="27">
        <v>37</v>
      </c>
      <c r="B44" s="93" t="s">
        <v>44</v>
      </c>
      <c r="C44" s="44">
        <v>143</v>
      </c>
      <c r="D44" s="33">
        <v>135</v>
      </c>
      <c r="E44" s="51">
        <v>179</v>
      </c>
      <c r="F44" s="33">
        <v>171</v>
      </c>
      <c r="G44" s="34">
        <v>156</v>
      </c>
      <c r="H44" s="32">
        <v>133</v>
      </c>
      <c r="I44" s="24">
        <f>SUM(C44:H44)</f>
        <v>917</v>
      </c>
      <c r="J44" s="25">
        <f t="shared" si="1"/>
        <v>152.83333333333334</v>
      </c>
      <c r="K44" s="26">
        <f t="shared" si="2"/>
        <v>179</v>
      </c>
      <c r="L44" s="26">
        <f t="shared" si="3"/>
        <v>46</v>
      </c>
      <c r="M44" s="28">
        <f t="shared" si="5"/>
        <v>133</v>
      </c>
      <c r="N44" s="29">
        <f t="shared" si="4"/>
        <v>133</v>
      </c>
    </row>
    <row r="45" spans="1:14" ht="12" customHeight="1" thickBot="1">
      <c r="A45" s="53"/>
      <c r="B45" s="44"/>
      <c r="C45" s="33"/>
      <c r="D45" s="32"/>
      <c r="E45" s="33"/>
      <c r="F45" s="34"/>
      <c r="G45" s="32"/>
      <c r="H45" s="24"/>
      <c r="I45" s="25"/>
      <c r="J45" s="26"/>
      <c r="K45" s="26"/>
      <c r="L45" s="27"/>
      <c r="M45" s="28">
        <f>MIN(B45:G45)</f>
        <v>0</v>
      </c>
      <c r="N45" s="29">
        <f>MIN(B45:G45)</f>
        <v>0</v>
      </c>
    </row>
    <row r="46" spans="1:14" ht="12" customHeight="1">
      <c r="A46" s="31"/>
      <c r="B46" s="44"/>
      <c r="C46" s="33"/>
      <c r="D46" s="32"/>
      <c r="E46" s="33"/>
      <c r="F46" s="34"/>
      <c r="G46" s="32"/>
      <c r="H46" s="24"/>
      <c r="I46" s="25"/>
      <c r="J46" s="26"/>
      <c r="K46" s="26"/>
      <c r="L46" s="27"/>
      <c r="M46" s="28">
        <f>MIN(B46:G46)</f>
        <v>0</v>
      </c>
      <c r="N46" s="29">
        <f>MIN(B46:G46)</f>
        <v>0</v>
      </c>
    </row>
    <row r="47" spans="1:12" ht="12" customHeight="1">
      <c r="A47" s="45"/>
      <c r="B47" s="22"/>
      <c r="C47" s="22"/>
      <c r="D47" s="22"/>
      <c r="E47" s="22"/>
      <c r="F47" s="23"/>
      <c r="G47" s="22"/>
      <c r="H47" s="24"/>
      <c r="I47" s="25"/>
      <c r="J47" s="26"/>
      <c r="K47" s="26"/>
      <c r="L47" s="27"/>
    </row>
    <row r="48" spans="1:13" ht="12" customHeight="1">
      <c r="A48" s="45"/>
      <c r="B48" s="44"/>
      <c r="C48" s="33"/>
      <c r="D48" s="32"/>
      <c r="E48" s="33"/>
      <c r="F48" s="34"/>
      <c r="G48" s="32"/>
      <c r="H48" s="24"/>
      <c r="I48" s="25"/>
      <c r="J48" s="26"/>
      <c r="K48" s="26"/>
      <c r="L48" s="27"/>
      <c r="M48" s="28">
        <f aca="true" t="shared" si="6" ref="M48:M53">MIN(B48:G48)</f>
        <v>0</v>
      </c>
    </row>
    <row r="49" spans="1:13" ht="12" customHeight="1">
      <c r="A49" s="45"/>
      <c r="B49" s="20"/>
      <c r="C49" s="36"/>
      <c r="D49" s="32"/>
      <c r="E49" s="33"/>
      <c r="F49" s="32"/>
      <c r="G49" s="33"/>
      <c r="H49" s="24"/>
      <c r="I49" s="25"/>
      <c r="J49" s="26"/>
      <c r="K49" s="26"/>
      <c r="L49" s="27"/>
      <c r="M49" s="28">
        <f t="shared" si="6"/>
        <v>0</v>
      </c>
    </row>
    <row r="50" spans="1:13" ht="12" customHeight="1">
      <c r="A50" s="19"/>
      <c r="B50" s="22"/>
      <c r="C50" s="30"/>
      <c r="D50" s="30"/>
      <c r="E50" s="21"/>
      <c r="F50" s="22"/>
      <c r="G50" s="21"/>
      <c r="H50" s="24"/>
      <c r="I50" s="25"/>
      <c r="J50" s="26"/>
      <c r="K50" s="26"/>
      <c r="L50" s="27"/>
      <c r="M50" s="28">
        <f t="shared" si="6"/>
        <v>0</v>
      </c>
    </row>
    <row r="51" spans="1:13" ht="12" customHeight="1">
      <c r="A51" s="45"/>
      <c r="B51" s="44"/>
      <c r="C51" s="33"/>
      <c r="D51" s="42"/>
      <c r="E51" s="41"/>
      <c r="F51" s="42"/>
      <c r="G51" s="41"/>
      <c r="H51" s="24"/>
      <c r="I51" s="25"/>
      <c r="J51" s="26"/>
      <c r="K51" s="26"/>
      <c r="L51" s="27"/>
      <c r="M51" s="28">
        <f t="shared" si="6"/>
        <v>0</v>
      </c>
    </row>
    <row r="52" spans="1:13" ht="12" customHeight="1">
      <c r="A52" s="19"/>
      <c r="B52" s="30"/>
      <c r="C52" s="21"/>
      <c r="D52" s="22"/>
      <c r="E52" s="21"/>
      <c r="F52" s="22"/>
      <c r="G52" s="21"/>
      <c r="H52" s="24"/>
      <c r="I52" s="25"/>
      <c r="J52" s="26"/>
      <c r="K52" s="26"/>
      <c r="L52" s="27"/>
      <c r="M52" s="28">
        <f t="shared" si="6"/>
        <v>0</v>
      </c>
    </row>
    <row r="53" spans="1:13" ht="12" customHeight="1">
      <c r="A53" s="45"/>
      <c r="B53" s="44"/>
      <c r="C53" s="33"/>
      <c r="D53" s="32"/>
      <c r="E53" s="33"/>
      <c r="F53" s="32"/>
      <c r="G53" s="33"/>
      <c r="H53" s="24"/>
      <c r="I53" s="25"/>
      <c r="J53" s="26"/>
      <c r="K53" s="26"/>
      <c r="L53" s="27"/>
      <c r="M53" s="28">
        <f t="shared" si="6"/>
        <v>0</v>
      </c>
    </row>
    <row r="54" spans="1:13" ht="12" customHeight="1">
      <c r="A54" s="45"/>
      <c r="B54" s="32"/>
      <c r="C54" s="33"/>
      <c r="D54" s="32"/>
      <c r="E54" s="33"/>
      <c r="F54" s="32"/>
      <c r="G54" s="33"/>
      <c r="H54" s="24"/>
      <c r="I54" s="25"/>
      <c r="J54" s="26"/>
      <c r="K54" s="26"/>
      <c r="L54" s="27"/>
      <c r="M54" s="28">
        <f>MIN(B57:G57)</f>
        <v>0</v>
      </c>
    </row>
    <row r="55" spans="1:13" ht="12" customHeight="1">
      <c r="A55" s="45"/>
      <c r="B55" s="32"/>
      <c r="C55" s="33"/>
      <c r="D55" s="32"/>
      <c r="E55" s="33"/>
      <c r="F55" s="32"/>
      <c r="G55" s="33"/>
      <c r="H55" s="24"/>
      <c r="I55" s="25"/>
      <c r="J55" s="26"/>
      <c r="K55" s="26"/>
      <c r="L55" s="27"/>
      <c r="M55" s="28">
        <f>MIN(B58:G58)</f>
        <v>0</v>
      </c>
    </row>
    <row r="56" spans="1:13" ht="12" customHeight="1">
      <c r="A56" s="45"/>
      <c r="B56" s="44"/>
      <c r="C56" s="33"/>
      <c r="D56" s="32"/>
      <c r="E56" s="33"/>
      <c r="F56" s="32"/>
      <c r="G56" s="33"/>
      <c r="H56" s="24"/>
      <c r="I56" s="25"/>
      <c r="J56" s="26"/>
      <c r="K56" s="26"/>
      <c r="L56" s="27"/>
      <c r="M56" s="28">
        <f>MIN(B59:G59)</f>
        <v>0</v>
      </c>
    </row>
    <row r="57" spans="1:12" ht="12" customHeight="1">
      <c r="A57" s="45"/>
      <c r="B57" s="32"/>
      <c r="C57" s="33"/>
      <c r="D57" s="32"/>
      <c r="E57" s="33"/>
      <c r="F57" s="32"/>
      <c r="G57" s="33"/>
      <c r="H57" s="24"/>
      <c r="I57" s="25"/>
      <c r="J57" s="26"/>
      <c r="K57" s="26"/>
      <c r="L57" s="27"/>
    </row>
    <row r="58" spans="1:12" ht="12" customHeight="1">
      <c r="A58" s="45"/>
      <c r="B58" s="32"/>
      <c r="C58" s="33"/>
      <c r="D58" s="32"/>
      <c r="E58" s="33"/>
      <c r="F58" s="32"/>
      <c r="G58" s="33"/>
      <c r="H58" s="24"/>
      <c r="I58" s="25"/>
      <c r="J58" s="26"/>
      <c r="K58" s="26"/>
      <c r="L58" s="27"/>
    </row>
    <row r="59" spans="1:12" ht="12" customHeight="1">
      <c r="A59" s="45"/>
      <c r="B59" s="44"/>
      <c r="C59" s="33"/>
      <c r="D59" s="32"/>
      <c r="E59" s="33"/>
      <c r="F59" s="32"/>
      <c r="G59" s="33"/>
      <c r="H59" s="24"/>
      <c r="I59" s="25"/>
      <c r="J59" s="26"/>
      <c r="K59" s="26"/>
      <c r="L59" s="27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</sheetData>
  <sheetProtection selectLockedCells="1" selectUnlockedCells="1"/>
  <conditionalFormatting sqref="B47:G47">
    <cfRule type="cellIs" priority="1" dxfId="1" operator="equal" stopIfTrue="1">
      <formula>$N47</formula>
    </cfRule>
    <cfRule type="cellIs" priority="2" dxfId="0" operator="equal" stopIfTrue="1">
      <formula>$K47</formula>
    </cfRule>
  </conditionalFormatting>
  <conditionalFormatting sqref="A45 A47:A59">
    <cfRule type="expression" priority="17" dxfId="10" stopIfTrue="1">
      <formula>(B45&gt;0)</formula>
    </cfRule>
  </conditionalFormatting>
  <conditionalFormatting sqref="C20:H21">
    <cfRule type="cellIs" priority="42" dxfId="1" operator="equal" stopIfTrue="1">
      <formula>$N21</formula>
    </cfRule>
    <cfRule type="cellIs" priority="43" dxfId="0" operator="equal" stopIfTrue="1">
      <formula>$L20</formula>
    </cfRule>
  </conditionalFormatting>
  <conditionalFormatting sqref="C22:H22">
    <cfRule type="cellIs" priority="44" dxfId="1" operator="equal" stopIfTrue="1">
      <formula>$N20</formula>
    </cfRule>
    <cfRule type="cellIs" priority="45" dxfId="0" operator="equal" stopIfTrue="1">
      <formula>$L22</formula>
    </cfRule>
  </conditionalFormatting>
  <conditionalFormatting sqref="C31:H35">
    <cfRule type="cellIs" priority="46" dxfId="1" operator="equal" stopIfTrue="1">
      <formula>$N28</formula>
    </cfRule>
    <cfRule type="cellIs" priority="47" dxfId="0" operator="equal" stopIfTrue="1">
      <formula>$L31</formula>
    </cfRule>
  </conditionalFormatting>
  <conditionalFormatting sqref="C36:H40">
    <cfRule type="cellIs" priority="48" dxfId="1" operator="equal" stopIfTrue="1">
      <formula>$N28</formula>
    </cfRule>
    <cfRule type="cellIs" priority="49" dxfId="0" operator="equal" stopIfTrue="1">
      <formula>$L36</formula>
    </cfRule>
  </conditionalFormatting>
  <conditionalFormatting sqref="C41:H43">
    <cfRule type="cellIs" priority="50" dxfId="1" operator="equal" stopIfTrue="1">
      <formula>$N31</formula>
    </cfRule>
    <cfRule type="cellIs" priority="51" dxfId="0" operator="equal" stopIfTrue="1">
      <formula>$L41</formula>
    </cfRule>
  </conditionalFormatting>
  <conditionalFormatting sqref="C23:H30 C8:H19">
    <cfRule type="cellIs" priority="52" dxfId="1" operator="equal" stopIfTrue="1">
      <formula>$N8</formula>
    </cfRule>
    <cfRule type="cellIs" priority="53" dxfId="0" operator="equal" stopIfTrue="1">
      <formula>$L8</formula>
    </cfRule>
  </conditionalFormatting>
  <conditionalFormatting sqref="B45:G45">
    <cfRule type="cellIs" priority="56" dxfId="1" operator="equal" stopIfTrue="1">
      <formula>$N33</formula>
    </cfRule>
    <cfRule type="cellIs" priority="57" dxfId="0" operator="equal" stopIfTrue="1">
      <formula>$K45</formula>
    </cfRule>
  </conditionalFormatting>
  <conditionalFormatting sqref="C44:H44">
    <cfRule type="cellIs" priority="58" dxfId="1" operator="equal" stopIfTrue="1">
      <formula>$N32</formula>
    </cfRule>
    <cfRule type="cellIs" priority="59" dxfId="0" operator="equal" stopIfTrue="1">
      <formula>$L44</formula>
    </cfRule>
  </conditionalFormatting>
  <conditionalFormatting sqref="B46:G46">
    <cfRule type="cellIs" priority="60" dxfId="1" operator="equal" stopIfTrue="1">
      <formula>$N32</formula>
    </cfRule>
    <cfRule type="cellIs" priority="61" dxfId="0" operator="equal" stopIfTrue="1">
      <formula>$K46</formula>
    </cfRule>
  </conditionalFormatting>
  <conditionalFormatting sqref="B48:G53">
    <cfRule type="cellIs" priority="62" dxfId="1" operator="equal" stopIfTrue="1">
      <formula>$N37</formula>
    </cfRule>
    <cfRule type="cellIs" priority="63" dxfId="10" operator="equal" stopIfTrue="1">
      <formula>$K48</formula>
    </cfRule>
  </conditionalFormatting>
  <conditionalFormatting sqref="B54:G54 B57:G57">
    <cfRule type="cellIs" priority="64" dxfId="1" operator="equal" stopIfTrue="1">
      <formula>$N40</formula>
    </cfRule>
    <cfRule type="cellIs" priority="65" dxfId="10" operator="equal" stopIfTrue="1">
      <formula>$K54</formula>
    </cfRule>
  </conditionalFormatting>
  <conditionalFormatting sqref="B55:G56 B58:G59">
    <cfRule type="cellIs" priority="68" dxfId="1" operator="equal" stopIfTrue="1">
      <formula>$N16</formula>
    </cfRule>
    <cfRule type="cellIs" priority="69" dxfId="10" operator="equal" stopIfTrue="1">
      <formula>$K55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162319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47"/>
  <sheetViews>
    <sheetView zoomScalePageLayoutView="0" workbookViewId="0" topLeftCell="A8">
      <selection activeCell="R17" sqref="R17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55" t="s">
        <v>3</v>
      </c>
      <c r="D5" s="56"/>
      <c r="O5" s="6"/>
      <c r="P5" s="6"/>
    </row>
    <row r="6" spans="3:16" s="7" customFormat="1" ht="31.5" customHeight="1">
      <c r="C6" s="57" t="s">
        <v>13</v>
      </c>
      <c r="D6" s="58"/>
      <c r="E6" s="58"/>
      <c r="F6" s="55" t="s">
        <v>5</v>
      </c>
      <c r="G6" s="55"/>
      <c r="H6" s="55"/>
      <c r="O6" s="9"/>
      <c r="P6" s="9"/>
    </row>
    <row r="7" spans="1:12" s="66" customFormat="1" ht="12" customHeight="1">
      <c r="A7" s="59"/>
      <c r="B7" s="60" t="s">
        <v>6</v>
      </c>
      <c r="C7" s="61">
        <v>7</v>
      </c>
      <c r="D7" s="61">
        <v>8</v>
      </c>
      <c r="E7" s="62" t="s">
        <v>7</v>
      </c>
      <c r="F7" s="63" t="s">
        <v>8</v>
      </c>
      <c r="G7" s="63" t="s">
        <v>9</v>
      </c>
      <c r="H7" s="63" t="s">
        <v>10</v>
      </c>
      <c r="I7" s="62" t="s">
        <v>11</v>
      </c>
      <c r="J7" s="64" t="s">
        <v>14</v>
      </c>
      <c r="K7" s="64" t="s">
        <v>15</v>
      </c>
      <c r="L7" s="65"/>
    </row>
    <row r="8" spans="1:12" s="18" customFormat="1" ht="12" customHeight="1">
      <c r="A8" s="59">
        <v>21</v>
      </c>
      <c r="B8" s="104" t="s">
        <v>29</v>
      </c>
      <c r="C8" s="67">
        <v>240</v>
      </c>
      <c r="D8" s="67">
        <v>205</v>
      </c>
      <c r="E8" s="68">
        <f aca="true" t="shared" si="0" ref="E8:E19">SUM(C8:D8)</f>
        <v>445</v>
      </c>
      <c r="F8" s="69">
        <f aca="true" t="shared" si="1" ref="F8:F19">AVERAGE(C8:D8)</f>
        <v>222.5</v>
      </c>
      <c r="G8" s="70">
        <f aca="true" t="shared" si="2" ref="G8:G19">MAX(C8:D8)</f>
        <v>240</v>
      </c>
      <c r="H8" s="70">
        <f aca="true" t="shared" si="3" ref="H8:H19">IF(D8&lt;&gt;"",MAX(C8:D8)-MIN(C8:D8),"")</f>
        <v>35</v>
      </c>
      <c r="I8" s="71">
        <v>1</v>
      </c>
      <c r="J8" s="28">
        <f aca="true" t="shared" si="4" ref="J8:J19">MIN(C8:D8)</f>
        <v>205</v>
      </c>
      <c r="K8" s="29">
        <f aca="true" t="shared" si="5" ref="K8:K19">MIN(C8:D8)</f>
        <v>205</v>
      </c>
      <c r="L8" s="17"/>
    </row>
    <row r="9" spans="1:12" s="18" customFormat="1" ht="12" customHeight="1">
      <c r="A9" s="59">
        <v>14</v>
      </c>
      <c r="B9" s="104" t="s">
        <v>41</v>
      </c>
      <c r="C9" s="67">
        <v>211</v>
      </c>
      <c r="D9" s="67">
        <v>196</v>
      </c>
      <c r="E9" s="68">
        <f t="shared" si="0"/>
        <v>407</v>
      </c>
      <c r="F9" s="69">
        <f t="shared" si="1"/>
        <v>203.5</v>
      </c>
      <c r="G9" s="70">
        <f t="shared" si="2"/>
        <v>211</v>
      </c>
      <c r="H9" s="70">
        <f t="shared" si="3"/>
        <v>15</v>
      </c>
      <c r="I9" s="71">
        <v>2</v>
      </c>
      <c r="J9" s="28">
        <f t="shared" si="4"/>
        <v>196</v>
      </c>
      <c r="K9" s="29">
        <f t="shared" si="5"/>
        <v>196</v>
      </c>
      <c r="L9" s="17"/>
    </row>
    <row r="10" spans="1:12" s="18" customFormat="1" ht="12" customHeight="1">
      <c r="A10" s="59">
        <v>22</v>
      </c>
      <c r="B10" s="104" t="s">
        <v>33</v>
      </c>
      <c r="C10" s="67">
        <v>180</v>
      </c>
      <c r="D10" s="67">
        <v>224</v>
      </c>
      <c r="E10" s="68">
        <f t="shared" si="0"/>
        <v>404</v>
      </c>
      <c r="F10" s="69">
        <f t="shared" si="1"/>
        <v>202</v>
      </c>
      <c r="G10" s="70">
        <f t="shared" si="2"/>
        <v>224</v>
      </c>
      <c r="H10" s="70">
        <f t="shared" si="3"/>
        <v>44</v>
      </c>
      <c r="I10" s="71">
        <v>3</v>
      </c>
      <c r="J10" s="28">
        <f t="shared" si="4"/>
        <v>180</v>
      </c>
      <c r="K10" s="29">
        <f t="shared" si="5"/>
        <v>180</v>
      </c>
      <c r="L10" s="17"/>
    </row>
    <row r="11" spans="1:12" s="18" customFormat="1" ht="12" customHeight="1">
      <c r="A11" s="59">
        <v>23</v>
      </c>
      <c r="B11" s="104" t="s">
        <v>37</v>
      </c>
      <c r="C11" s="67">
        <v>179</v>
      </c>
      <c r="D11" s="67">
        <v>213</v>
      </c>
      <c r="E11" s="68">
        <f t="shared" si="0"/>
        <v>392</v>
      </c>
      <c r="F11" s="69">
        <f t="shared" si="1"/>
        <v>196</v>
      </c>
      <c r="G11" s="70">
        <f t="shared" si="2"/>
        <v>213</v>
      </c>
      <c r="H11" s="70">
        <f t="shared" si="3"/>
        <v>34</v>
      </c>
      <c r="I11" s="71">
        <v>4</v>
      </c>
      <c r="J11" s="28">
        <f t="shared" si="4"/>
        <v>179</v>
      </c>
      <c r="K11" s="29">
        <f t="shared" si="5"/>
        <v>179</v>
      </c>
      <c r="L11" s="17"/>
    </row>
    <row r="12" spans="1:12" s="18" customFormat="1" ht="12" customHeight="1">
      <c r="A12" s="59">
        <v>13</v>
      </c>
      <c r="B12" s="106" t="s">
        <v>36</v>
      </c>
      <c r="C12" s="67">
        <v>202</v>
      </c>
      <c r="D12" s="67">
        <v>189</v>
      </c>
      <c r="E12" s="68">
        <f t="shared" si="0"/>
        <v>391</v>
      </c>
      <c r="F12" s="69">
        <f t="shared" si="1"/>
        <v>195.5</v>
      </c>
      <c r="G12" s="70">
        <f t="shared" si="2"/>
        <v>202</v>
      </c>
      <c r="H12" s="70">
        <f t="shared" si="3"/>
        <v>13</v>
      </c>
      <c r="I12" s="71">
        <v>5</v>
      </c>
      <c r="J12" s="28">
        <f t="shared" si="4"/>
        <v>189</v>
      </c>
      <c r="K12" s="29">
        <f t="shared" si="5"/>
        <v>189</v>
      </c>
      <c r="L12" s="17"/>
    </row>
    <row r="13" spans="1:12" s="18" customFormat="1" ht="12" customHeight="1">
      <c r="A13" s="59">
        <v>17</v>
      </c>
      <c r="B13" s="104" t="s">
        <v>38</v>
      </c>
      <c r="C13" s="67">
        <v>170</v>
      </c>
      <c r="D13" s="67">
        <v>218</v>
      </c>
      <c r="E13" s="68">
        <f t="shared" si="0"/>
        <v>388</v>
      </c>
      <c r="F13" s="69">
        <f t="shared" si="1"/>
        <v>194</v>
      </c>
      <c r="G13" s="70">
        <f t="shared" si="2"/>
        <v>218</v>
      </c>
      <c r="H13" s="70">
        <f t="shared" si="3"/>
        <v>48</v>
      </c>
      <c r="I13" s="71">
        <v>6</v>
      </c>
      <c r="J13" s="28">
        <f t="shared" si="4"/>
        <v>170</v>
      </c>
      <c r="K13" s="29">
        <f t="shared" si="5"/>
        <v>170</v>
      </c>
      <c r="L13" s="17"/>
    </row>
    <row r="14" spans="1:12" s="18" customFormat="1" ht="12" customHeight="1">
      <c r="A14" s="59">
        <v>19</v>
      </c>
      <c r="B14" s="95" t="s">
        <v>27</v>
      </c>
      <c r="C14" s="67">
        <v>183</v>
      </c>
      <c r="D14" s="67">
        <v>189</v>
      </c>
      <c r="E14" s="68">
        <f t="shared" si="0"/>
        <v>372</v>
      </c>
      <c r="F14" s="69">
        <f t="shared" si="1"/>
        <v>186</v>
      </c>
      <c r="G14" s="70">
        <f t="shared" si="2"/>
        <v>189</v>
      </c>
      <c r="H14" s="70">
        <f t="shared" si="3"/>
        <v>6</v>
      </c>
      <c r="I14" s="71">
        <v>19</v>
      </c>
      <c r="J14" s="28">
        <f t="shared" si="4"/>
        <v>183</v>
      </c>
      <c r="K14" s="29">
        <f t="shared" si="5"/>
        <v>183</v>
      </c>
      <c r="L14" s="17"/>
    </row>
    <row r="15" spans="1:12" s="18" customFormat="1" ht="12" customHeight="1">
      <c r="A15" s="59">
        <v>16</v>
      </c>
      <c r="B15" s="95" t="s">
        <v>54</v>
      </c>
      <c r="C15" s="67">
        <v>177</v>
      </c>
      <c r="D15" s="67">
        <v>193</v>
      </c>
      <c r="E15" s="68">
        <f t="shared" si="0"/>
        <v>370</v>
      </c>
      <c r="F15" s="69">
        <f t="shared" si="1"/>
        <v>185</v>
      </c>
      <c r="G15" s="70">
        <f t="shared" si="2"/>
        <v>193</v>
      </c>
      <c r="H15" s="70">
        <f t="shared" si="3"/>
        <v>16</v>
      </c>
      <c r="I15" s="71">
        <v>20</v>
      </c>
      <c r="J15" s="28">
        <f t="shared" si="4"/>
        <v>177</v>
      </c>
      <c r="K15" s="29">
        <f t="shared" si="5"/>
        <v>177</v>
      </c>
      <c r="L15" s="17"/>
    </row>
    <row r="16" spans="1:12" s="18" customFormat="1" ht="12" customHeight="1">
      <c r="A16" s="59">
        <v>18</v>
      </c>
      <c r="B16" s="93" t="s">
        <v>51</v>
      </c>
      <c r="C16" s="67">
        <v>175</v>
      </c>
      <c r="D16" s="67">
        <v>191</v>
      </c>
      <c r="E16" s="68">
        <f t="shared" si="0"/>
        <v>366</v>
      </c>
      <c r="F16" s="69">
        <f t="shared" si="1"/>
        <v>183</v>
      </c>
      <c r="G16" s="70">
        <f t="shared" si="2"/>
        <v>191</v>
      </c>
      <c r="H16" s="70">
        <f t="shared" si="3"/>
        <v>16</v>
      </c>
      <c r="I16" s="71">
        <v>21</v>
      </c>
      <c r="J16" s="28">
        <f t="shared" si="4"/>
        <v>175</v>
      </c>
      <c r="K16" s="29">
        <f t="shared" si="5"/>
        <v>175</v>
      </c>
      <c r="L16" s="17"/>
    </row>
    <row r="17" spans="1:12" s="18" customFormat="1" ht="12" customHeight="1">
      <c r="A17" s="59">
        <v>15</v>
      </c>
      <c r="B17" s="98" t="s">
        <v>55</v>
      </c>
      <c r="C17" s="67">
        <v>203</v>
      </c>
      <c r="D17" s="67">
        <v>157</v>
      </c>
      <c r="E17" s="68">
        <f t="shared" si="0"/>
        <v>360</v>
      </c>
      <c r="F17" s="69">
        <f t="shared" si="1"/>
        <v>180</v>
      </c>
      <c r="G17" s="70">
        <f t="shared" si="2"/>
        <v>203</v>
      </c>
      <c r="H17" s="70">
        <f t="shared" si="3"/>
        <v>46</v>
      </c>
      <c r="I17" s="71">
        <v>22</v>
      </c>
      <c r="J17" s="28">
        <f t="shared" si="4"/>
        <v>157</v>
      </c>
      <c r="K17" s="29">
        <f t="shared" si="5"/>
        <v>157</v>
      </c>
      <c r="L17" s="17"/>
    </row>
    <row r="18" spans="1:12" s="18" customFormat="1" ht="12" customHeight="1">
      <c r="A18" s="59">
        <v>20</v>
      </c>
      <c r="B18" s="93" t="s">
        <v>19</v>
      </c>
      <c r="C18" s="67">
        <v>146</v>
      </c>
      <c r="D18" s="67">
        <v>185</v>
      </c>
      <c r="E18" s="68">
        <f t="shared" si="0"/>
        <v>331</v>
      </c>
      <c r="F18" s="69">
        <f t="shared" si="1"/>
        <v>165.5</v>
      </c>
      <c r="G18" s="70">
        <f t="shared" si="2"/>
        <v>185</v>
      </c>
      <c r="H18" s="70">
        <f t="shared" si="3"/>
        <v>39</v>
      </c>
      <c r="I18" s="71">
        <v>23</v>
      </c>
      <c r="J18" s="28">
        <f t="shared" si="4"/>
        <v>146</v>
      </c>
      <c r="K18" s="29">
        <f t="shared" si="5"/>
        <v>146</v>
      </c>
      <c r="L18" s="17"/>
    </row>
    <row r="19" spans="1:12" s="18" customFormat="1" ht="12" customHeight="1">
      <c r="A19" s="72">
        <v>24</v>
      </c>
      <c r="B19" s="93" t="s">
        <v>53</v>
      </c>
      <c r="C19" s="67">
        <v>160</v>
      </c>
      <c r="D19" s="67">
        <v>138</v>
      </c>
      <c r="E19" s="68">
        <f t="shared" si="0"/>
        <v>298</v>
      </c>
      <c r="F19" s="69">
        <f t="shared" si="1"/>
        <v>149</v>
      </c>
      <c r="G19" s="70">
        <f t="shared" si="2"/>
        <v>160</v>
      </c>
      <c r="H19" s="70">
        <f t="shared" si="3"/>
        <v>22</v>
      </c>
      <c r="I19" s="71">
        <v>24</v>
      </c>
      <c r="J19" s="28">
        <f t="shared" si="4"/>
        <v>138</v>
      </c>
      <c r="K19" s="29">
        <f t="shared" si="5"/>
        <v>138</v>
      </c>
      <c r="L19" s="17"/>
    </row>
    <row r="20" spans="1:9" ht="12.75">
      <c r="A20" s="4"/>
      <c r="B20" s="73"/>
      <c r="C20" s="4"/>
      <c r="D20" s="4"/>
      <c r="E20" s="4"/>
      <c r="F20" s="4"/>
      <c r="G20" s="4"/>
      <c r="H20" s="4"/>
      <c r="I20" s="4"/>
    </row>
    <row r="21" spans="1:9" ht="12" customHeight="1">
      <c r="A21" s="59"/>
      <c r="B21" s="63" t="s">
        <v>6</v>
      </c>
      <c r="C21" s="74">
        <v>9</v>
      </c>
      <c r="D21" s="75">
        <v>10</v>
      </c>
      <c r="E21" s="62" t="s">
        <v>7</v>
      </c>
      <c r="F21" s="63" t="s">
        <v>8</v>
      </c>
      <c r="G21" s="63" t="s">
        <v>9</v>
      </c>
      <c r="H21" s="63" t="s">
        <v>10</v>
      </c>
      <c r="I21" s="62" t="s">
        <v>11</v>
      </c>
    </row>
    <row r="22" spans="1:10" ht="12" customHeight="1">
      <c r="A22" s="59">
        <v>7</v>
      </c>
      <c r="B22" s="104" t="s">
        <v>43</v>
      </c>
      <c r="C22" s="67">
        <v>232</v>
      </c>
      <c r="D22" s="67">
        <v>222</v>
      </c>
      <c r="E22" s="68">
        <f aca="true" t="shared" si="6" ref="E22:E33">SUM(C22:D22)</f>
        <v>454</v>
      </c>
      <c r="F22" s="69">
        <f aca="true" t="shared" si="7" ref="F22:F33">AVERAGE(C22:D22)</f>
        <v>227</v>
      </c>
      <c r="G22" s="70">
        <f aca="true" t="shared" si="8" ref="G22:G33">MAX(C22:D22)</f>
        <v>232</v>
      </c>
      <c r="H22" s="70">
        <f aca="true" t="shared" si="9" ref="H22:H33">IF(D22&lt;&gt;"",MAX(C22:D22)-MIN(C22:D22),"")</f>
        <v>10</v>
      </c>
      <c r="I22" s="71">
        <v>1</v>
      </c>
      <c r="J22" s="28">
        <f aca="true" t="shared" si="10" ref="J22:J33">MIN(C22:D22)</f>
        <v>222</v>
      </c>
    </row>
    <row r="23" spans="1:10" ht="12" customHeight="1">
      <c r="A23" s="59">
        <v>17</v>
      </c>
      <c r="B23" s="104" t="s">
        <v>38</v>
      </c>
      <c r="C23" s="67">
        <v>225</v>
      </c>
      <c r="D23" s="67">
        <v>186</v>
      </c>
      <c r="E23" s="68">
        <f t="shared" si="6"/>
        <v>411</v>
      </c>
      <c r="F23" s="69">
        <f t="shared" si="7"/>
        <v>205.5</v>
      </c>
      <c r="G23" s="70">
        <f t="shared" si="8"/>
        <v>225</v>
      </c>
      <c r="H23" s="70">
        <f t="shared" si="9"/>
        <v>39</v>
      </c>
      <c r="I23" s="71">
        <v>2</v>
      </c>
      <c r="J23" s="28">
        <f t="shared" si="10"/>
        <v>186</v>
      </c>
    </row>
    <row r="24" spans="1:10" ht="12" customHeight="1">
      <c r="A24" s="59">
        <v>23</v>
      </c>
      <c r="B24" s="104" t="s">
        <v>37</v>
      </c>
      <c r="C24" s="67">
        <v>214</v>
      </c>
      <c r="D24" s="67">
        <v>193</v>
      </c>
      <c r="E24" s="68">
        <f t="shared" si="6"/>
        <v>407</v>
      </c>
      <c r="F24" s="69">
        <f t="shared" si="7"/>
        <v>203.5</v>
      </c>
      <c r="G24" s="70">
        <f t="shared" si="8"/>
        <v>214</v>
      </c>
      <c r="H24" s="70">
        <f t="shared" si="9"/>
        <v>21</v>
      </c>
      <c r="I24" s="71">
        <v>3</v>
      </c>
      <c r="J24" s="28">
        <f t="shared" si="10"/>
        <v>193</v>
      </c>
    </row>
    <row r="25" spans="1:10" ht="12" customHeight="1">
      <c r="A25" s="59">
        <v>13</v>
      </c>
      <c r="B25" s="106" t="s">
        <v>36</v>
      </c>
      <c r="C25" s="67">
        <v>200</v>
      </c>
      <c r="D25" s="67">
        <v>204</v>
      </c>
      <c r="E25" s="68">
        <f t="shared" si="6"/>
        <v>404</v>
      </c>
      <c r="F25" s="69">
        <f t="shared" si="7"/>
        <v>202</v>
      </c>
      <c r="G25" s="70">
        <f t="shared" si="8"/>
        <v>204</v>
      </c>
      <c r="H25" s="70">
        <f t="shared" si="9"/>
        <v>4</v>
      </c>
      <c r="I25" s="71">
        <v>4</v>
      </c>
      <c r="J25" s="28">
        <f t="shared" si="10"/>
        <v>200</v>
      </c>
    </row>
    <row r="26" spans="1:10" ht="12" customHeight="1">
      <c r="A26" s="59">
        <v>10</v>
      </c>
      <c r="B26" s="104" t="s">
        <v>35</v>
      </c>
      <c r="C26" s="67">
        <v>185</v>
      </c>
      <c r="D26" s="67">
        <v>211</v>
      </c>
      <c r="E26" s="68">
        <f t="shared" si="6"/>
        <v>396</v>
      </c>
      <c r="F26" s="69">
        <f t="shared" si="7"/>
        <v>198</v>
      </c>
      <c r="G26" s="70">
        <f t="shared" si="8"/>
        <v>211</v>
      </c>
      <c r="H26" s="70">
        <f t="shared" si="9"/>
        <v>26</v>
      </c>
      <c r="I26" s="71">
        <v>5</v>
      </c>
      <c r="J26" s="28">
        <f t="shared" si="10"/>
        <v>185</v>
      </c>
    </row>
    <row r="27" spans="1:10" ht="12" customHeight="1" thickBot="1">
      <c r="A27" s="59">
        <v>9</v>
      </c>
      <c r="B27" s="105" t="s">
        <v>32</v>
      </c>
      <c r="C27" s="67">
        <v>184</v>
      </c>
      <c r="D27" s="67">
        <v>202</v>
      </c>
      <c r="E27" s="68">
        <f t="shared" si="6"/>
        <v>386</v>
      </c>
      <c r="F27" s="69">
        <f t="shared" si="7"/>
        <v>193</v>
      </c>
      <c r="G27" s="70">
        <f t="shared" si="8"/>
        <v>202</v>
      </c>
      <c r="H27" s="70">
        <f t="shared" si="9"/>
        <v>18</v>
      </c>
      <c r="I27" s="71">
        <v>6</v>
      </c>
      <c r="J27" s="28">
        <f t="shared" si="10"/>
        <v>184</v>
      </c>
    </row>
    <row r="28" spans="1:10" ht="12" customHeight="1" thickBot="1">
      <c r="A28" s="59">
        <v>11</v>
      </c>
      <c r="B28" s="93" t="s">
        <v>57</v>
      </c>
      <c r="C28" s="67">
        <v>214</v>
      </c>
      <c r="D28" s="67">
        <v>160</v>
      </c>
      <c r="E28" s="68">
        <f t="shared" si="6"/>
        <v>374</v>
      </c>
      <c r="F28" s="69">
        <f t="shared" si="7"/>
        <v>187</v>
      </c>
      <c r="G28" s="70">
        <f t="shared" si="8"/>
        <v>214</v>
      </c>
      <c r="H28" s="70">
        <f t="shared" si="9"/>
        <v>54</v>
      </c>
      <c r="I28" s="71">
        <v>13</v>
      </c>
      <c r="J28" s="28">
        <f t="shared" si="10"/>
        <v>160</v>
      </c>
    </row>
    <row r="29" spans="1:10" ht="12" customHeight="1" thickBot="1">
      <c r="A29" s="59">
        <v>12</v>
      </c>
      <c r="B29" s="93" t="s">
        <v>24</v>
      </c>
      <c r="C29" s="67">
        <v>184</v>
      </c>
      <c r="D29" s="67">
        <v>180</v>
      </c>
      <c r="E29" s="68">
        <f t="shared" si="6"/>
        <v>364</v>
      </c>
      <c r="F29" s="69">
        <f t="shared" si="7"/>
        <v>182</v>
      </c>
      <c r="G29" s="70">
        <f t="shared" si="8"/>
        <v>184</v>
      </c>
      <c r="H29" s="70">
        <f t="shared" si="9"/>
        <v>4</v>
      </c>
      <c r="I29" s="71">
        <v>14</v>
      </c>
      <c r="J29" s="28">
        <f t="shared" si="10"/>
        <v>180</v>
      </c>
    </row>
    <row r="30" spans="1:10" ht="12" customHeight="1" thickBot="1">
      <c r="A30" s="59">
        <v>14</v>
      </c>
      <c r="B30" s="93" t="s">
        <v>41</v>
      </c>
      <c r="C30" s="67">
        <v>172</v>
      </c>
      <c r="D30" s="67">
        <v>170</v>
      </c>
      <c r="E30" s="68">
        <f t="shared" si="6"/>
        <v>342</v>
      </c>
      <c r="F30" s="69">
        <f t="shared" si="7"/>
        <v>171</v>
      </c>
      <c r="G30" s="70">
        <f t="shared" si="8"/>
        <v>172</v>
      </c>
      <c r="H30" s="70">
        <f t="shared" si="9"/>
        <v>2</v>
      </c>
      <c r="I30" s="71">
        <v>15</v>
      </c>
      <c r="J30" s="28">
        <f t="shared" si="10"/>
        <v>170</v>
      </c>
    </row>
    <row r="31" spans="1:10" ht="12" customHeight="1" thickBot="1">
      <c r="A31" s="59">
        <v>21</v>
      </c>
      <c r="B31" s="93" t="s">
        <v>29</v>
      </c>
      <c r="C31" s="67">
        <v>142</v>
      </c>
      <c r="D31" s="67">
        <v>186</v>
      </c>
      <c r="E31" s="68">
        <f t="shared" si="6"/>
        <v>328</v>
      </c>
      <c r="F31" s="69">
        <f t="shared" si="7"/>
        <v>164</v>
      </c>
      <c r="G31" s="70">
        <f t="shared" si="8"/>
        <v>186</v>
      </c>
      <c r="H31" s="70">
        <f t="shared" si="9"/>
        <v>44</v>
      </c>
      <c r="I31" s="71">
        <v>16</v>
      </c>
      <c r="J31" s="28">
        <f t="shared" si="10"/>
        <v>142</v>
      </c>
    </row>
    <row r="32" spans="1:10" ht="12" customHeight="1" thickBot="1">
      <c r="A32" s="59">
        <v>22</v>
      </c>
      <c r="B32" s="93" t="s">
        <v>33</v>
      </c>
      <c r="C32" s="67">
        <v>178</v>
      </c>
      <c r="D32" s="67">
        <v>138</v>
      </c>
      <c r="E32" s="68">
        <f t="shared" si="6"/>
        <v>316</v>
      </c>
      <c r="F32" s="69">
        <f t="shared" si="7"/>
        <v>158</v>
      </c>
      <c r="G32" s="70">
        <f t="shared" si="8"/>
        <v>178</v>
      </c>
      <c r="H32" s="70">
        <f t="shared" si="9"/>
        <v>40</v>
      </c>
      <c r="I32" s="71">
        <v>17</v>
      </c>
      <c r="J32" s="28">
        <f t="shared" si="10"/>
        <v>138</v>
      </c>
    </row>
    <row r="33" spans="1:10" ht="12" customHeight="1" thickBot="1">
      <c r="A33" s="59">
        <v>8</v>
      </c>
      <c r="B33" s="93" t="s">
        <v>25</v>
      </c>
      <c r="C33" s="67">
        <v>123</v>
      </c>
      <c r="D33" s="67">
        <v>187</v>
      </c>
      <c r="E33" s="68">
        <f t="shared" si="6"/>
        <v>310</v>
      </c>
      <c r="F33" s="69">
        <f t="shared" si="7"/>
        <v>155</v>
      </c>
      <c r="G33" s="70">
        <f t="shared" si="8"/>
        <v>187</v>
      </c>
      <c r="H33" s="70">
        <f t="shared" si="9"/>
        <v>64</v>
      </c>
      <c r="I33" s="71">
        <v>18</v>
      </c>
      <c r="J33" s="28">
        <f t="shared" si="10"/>
        <v>123</v>
      </c>
    </row>
    <row r="34" spans="1:9" ht="13.5" thickBot="1">
      <c r="A34" s="4"/>
      <c r="B34" s="73"/>
      <c r="C34" s="4"/>
      <c r="D34" s="4"/>
      <c r="E34" s="4"/>
      <c r="F34" s="4"/>
      <c r="G34" s="4"/>
      <c r="H34" s="4"/>
      <c r="I34" s="4"/>
    </row>
    <row r="35" spans="1:9" ht="12" customHeight="1">
      <c r="A35" s="59"/>
      <c r="B35" s="63" t="s">
        <v>6</v>
      </c>
      <c r="C35" s="74">
        <v>11</v>
      </c>
      <c r="D35" s="75">
        <v>12</v>
      </c>
      <c r="E35" s="62" t="s">
        <v>7</v>
      </c>
      <c r="F35" s="63" t="s">
        <v>8</v>
      </c>
      <c r="G35" s="63" t="s">
        <v>9</v>
      </c>
      <c r="H35" s="63" t="s">
        <v>10</v>
      </c>
      <c r="I35" s="62" t="s">
        <v>11</v>
      </c>
    </row>
    <row r="36" spans="1:10" ht="12" customHeight="1">
      <c r="A36" s="59">
        <v>1</v>
      </c>
      <c r="B36" s="104" t="s">
        <v>23</v>
      </c>
      <c r="C36" s="67">
        <v>187</v>
      </c>
      <c r="D36" s="67">
        <v>281</v>
      </c>
      <c r="E36" s="68">
        <f aca="true" t="shared" si="11" ref="E36:E47">SUM(C36:D36)</f>
        <v>468</v>
      </c>
      <c r="F36" s="69">
        <f aca="true" t="shared" si="12" ref="F36:F47">AVERAGE(C36:D36)</f>
        <v>234</v>
      </c>
      <c r="G36" s="70">
        <f aca="true" t="shared" si="13" ref="G36:G47">MAX(C36:D36)</f>
        <v>281</v>
      </c>
      <c r="H36" s="70">
        <f aca="true" t="shared" si="14" ref="H36:H47">IF(D36&lt;&gt;"",MAX(C36:D36)-MIN(C36:D36),"")</f>
        <v>94</v>
      </c>
      <c r="I36" s="71">
        <v>1</v>
      </c>
      <c r="J36" s="28">
        <f aca="true" t="shared" si="15" ref="J36:J47">MIN(C36:D36)</f>
        <v>187</v>
      </c>
    </row>
    <row r="37" spans="1:10" ht="12" customHeight="1">
      <c r="A37" s="59">
        <v>7</v>
      </c>
      <c r="B37" s="104" t="s">
        <v>43</v>
      </c>
      <c r="C37" s="67">
        <v>212</v>
      </c>
      <c r="D37" s="67">
        <v>219</v>
      </c>
      <c r="E37" s="68">
        <f t="shared" si="11"/>
        <v>431</v>
      </c>
      <c r="F37" s="69">
        <f t="shared" si="12"/>
        <v>215.5</v>
      </c>
      <c r="G37" s="70">
        <f t="shared" si="13"/>
        <v>219</v>
      </c>
      <c r="H37" s="70">
        <f t="shared" si="14"/>
        <v>7</v>
      </c>
      <c r="I37" s="71">
        <v>2</v>
      </c>
      <c r="J37" s="28">
        <f t="shared" si="15"/>
        <v>212</v>
      </c>
    </row>
    <row r="38" spans="1:10" ht="12" customHeight="1">
      <c r="A38" s="59">
        <v>4</v>
      </c>
      <c r="B38" s="104" t="s">
        <v>31</v>
      </c>
      <c r="C38" s="67">
        <v>227</v>
      </c>
      <c r="D38" s="67">
        <v>190</v>
      </c>
      <c r="E38" s="68">
        <f t="shared" si="11"/>
        <v>417</v>
      </c>
      <c r="F38" s="69">
        <f t="shared" si="12"/>
        <v>208.5</v>
      </c>
      <c r="G38" s="70">
        <f t="shared" si="13"/>
        <v>227</v>
      </c>
      <c r="H38" s="70">
        <f t="shared" si="14"/>
        <v>37</v>
      </c>
      <c r="I38" s="71">
        <v>3</v>
      </c>
      <c r="J38" s="28">
        <f t="shared" si="15"/>
        <v>190</v>
      </c>
    </row>
    <row r="39" spans="1:10" ht="12" customHeight="1">
      <c r="A39" s="59">
        <v>5</v>
      </c>
      <c r="B39" s="105" t="s">
        <v>30</v>
      </c>
      <c r="C39" s="67">
        <v>207</v>
      </c>
      <c r="D39" s="67">
        <v>203</v>
      </c>
      <c r="E39" s="68">
        <f t="shared" si="11"/>
        <v>410</v>
      </c>
      <c r="F39" s="69">
        <f t="shared" si="12"/>
        <v>205</v>
      </c>
      <c r="G39" s="70">
        <f t="shared" si="13"/>
        <v>207</v>
      </c>
      <c r="H39" s="70">
        <f t="shared" si="14"/>
        <v>4</v>
      </c>
      <c r="I39" s="71">
        <v>4</v>
      </c>
      <c r="J39" s="28">
        <f t="shared" si="15"/>
        <v>203</v>
      </c>
    </row>
    <row r="40" spans="1:10" ht="12" customHeight="1">
      <c r="A40" s="59">
        <v>2</v>
      </c>
      <c r="B40" s="104" t="s">
        <v>28</v>
      </c>
      <c r="C40" s="67">
        <v>185</v>
      </c>
      <c r="D40" s="67">
        <v>223</v>
      </c>
      <c r="E40" s="68">
        <f t="shared" si="11"/>
        <v>408</v>
      </c>
      <c r="F40" s="69">
        <f t="shared" si="12"/>
        <v>204</v>
      </c>
      <c r="G40" s="70">
        <f t="shared" si="13"/>
        <v>223</v>
      </c>
      <c r="H40" s="70">
        <f t="shared" si="14"/>
        <v>38</v>
      </c>
      <c r="I40" s="71">
        <v>5</v>
      </c>
      <c r="J40" s="28">
        <f t="shared" si="15"/>
        <v>185</v>
      </c>
    </row>
    <row r="41" spans="1:10" ht="12" customHeight="1" thickBot="1">
      <c r="A41" s="59">
        <v>17</v>
      </c>
      <c r="B41" s="104" t="s">
        <v>38</v>
      </c>
      <c r="C41" s="67">
        <v>232</v>
      </c>
      <c r="D41" s="67">
        <v>168</v>
      </c>
      <c r="E41" s="68">
        <f t="shared" si="11"/>
        <v>400</v>
      </c>
      <c r="F41" s="69">
        <f t="shared" si="12"/>
        <v>200</v>
      </c>
      <c r="G41" s="70">
        <f t="shared" si="13"/>
        <v>232</v>
      </c>
      <c r="H41" s="70">
        <f t="shared" si="14"/>
        <v>64</v>
      </c>
      <c r="I41" s="71">
        <v>6</v>
      </c>
      <c r="J41" s="28">
        <f t="shared" si="15"/>
        <v>168</v>
      </c>
    </row>
    <row r="42" spans="1:10" ht="12" customHeight="1" thickBot="1">
      <c r="A42" s="59">
        <v>9</v>
      </c>
      <c r="B42" s="98" t="s">
        <v>32</v>
      </c>
      <c r="C42" s="67">
        <v>196</v>
      </c>
      <c r="D42" s="67">
        <v>197</v>
      </c>
      <c r="E42" s="68">
        <f t="shared" si="11"/>
        <v>393</v>
      </c>
      <c r="F42" s="69">
        <f t="shared" si="12"/>
        <v>196.5</v>
      </c>
      <c r="G42" s="70">
        <f t="shared" si="13"/>
        <v>197</v>
      </c>
      <c r="H42" s="70">
        <f t="shared" si="14"/>
        <v>1</v>
      </c>
      <c r="I42" s="71">
        <v>7</v>
      </c>
      <c r="J42" s="28">
        <f t="shared" si="15"/>
        <v>196</v>
      </c>
    </row>
    <row r="43" spans="1:10" ht="12" customHeight="1" thickBot="1">
      <c r="A43" s="59">
        <v>3</v>
      </c>
      <c r="B43" s="93" t="s">
        <v>22</v>
      </c>
      <c r="C43" s="67">
        <v>204</v>
      </c>
      <c r="D43" s="67">
        <v>185</v>
      </c>
      <c r="E43" s="68">
        <f t="shared" si="11"/>
        <v>389</v>
      </c>
      <c r="F43" s="69">
        <f t="shared" si="12"/>
        <v>194.5</v>
      </c>
      <c r="G43" s="70">
        <f t="shared" si="13"/>
        <v>204</v>
      </c>
      <c r="H43" s="70">
        <f t="shared" si="14"/>
        <v>19</v>
      </c>
      <c r="I43" s="71">
        <v>8</v>
      </c>
      <c r="J43" s="28">
        <f t="shared" si="15"/>
        <v>185</v>
      </c>
    </row>
    <row r="44" spans="1:10" ht="12" customHeight="1" thickBot="1">
      <c r="A44" s="59">
        <v>6</v>
      </c>
      <c r="B44" s="93" t="s">
        <v>40</v>
      </c>
      <c r="C44" s="67">
        <v>162</v>
      </c>
      <c r="D44" s="67">
        <v>190</v>
      </c>
      <c r="E44" s="68">
        <f t="shared" si="11"/>
        <v>352</v>
      </c>
      <c r="F44" s="69">
        <f t="shared" si="12"/>
        <v>176</v>
      </c>
      <c r="G44" s="70">
        <f t="shared" si="13"/>
        <v>190</v>
      </c>
      <c r="H44" s="70">
        <f t="shared" si="14"/>
        <v>28</v>
      </c>
      <c r="I44" s="71">
        <v>9</v>
      </c>
      <c r="J44" s="28">
        <f t="shared" si="15"/>
        <v>162</v>
      </c>
    </row>
    <row r="45" spans="1:10" ht="12" customHeight="1" thickBot="1">
      <c r="A45" s="59">
        <v>23</v>
      </c>
      <c r="B45" s="93" t="s">
        <v>37</v>
      </c>
      <c r="C45" s="67">
        <v>168</v>
      </c>
      <c r="D45" s="67">
        <v>161</v>
      </c>
      <c r="E45" s="68">
        <f t="shared" si="11"/>
        <v>329</v>
      </c>
      <c r="F45" s="69">
        <f t="shared" si="12"/>
        <v>164.5</v>
      </c>
      <c r="G45" s="70">
        <f t="shared" si="13"/>
        <v>168</v>
      </c>
      <c r="H45" s="70">
        <f t="shared" si="14"/>
        <v>7</v>
      </c>
      <c r="I45" s="71">
        <v>10</v>
      </c>
      <c r="J45" s="28">
        <f t="shared" si="15"/>
        <v>161</v>
      </c>
    </row>
    <row r="46" spans="1:10" ht="12" customHeight="1" thickBot="1">
      <c r="A46" s="59">
        <v>10</v>
      </c>
      <c r="B46" s="93" t="s">
        <v>35</v>
      </c>
      <c r="C46" s="67">
        <v>162</v>
      </c>
      <c r="D46" s="67">
        <v>162</v>
      </c>
      <c r="E46" s="68">
        <f t="shared" si="11"/>
        <v>324</v>
      </c>
      <c r="F46" s="69">
        <f t="shared" si="12"/>
        <v>162</v>
      </c>
      <c r="G46" s="70">
        <f t="shared" si="13"/>
        <v>162</v>
      </c>
      <c r="H46" s="70">
        <f t="shared" si="14"/>
        <v>0</v>
      </c>
      <c r="I46" s="71">
        <v>11</v>
      </c>
      <c r="J46" s="28">
        <f t="shared" si="15"/>
        <v>162</v>
      </c>
    </row>
    <row r="47" spans="1:10" ht="12" customHeight="1" thickBot="1">
      <c r="A47" s="72">
        <v>13</v>
      </c>
      <c r="B47" s="94" t="s">
        <v>36</v>
      </c>
      <c r="C47" s="67">
        <v>151</v>
      </c>
      <c r="D47" s="67">
        <v>147</v>
      </c>
      <c r="E47" s="68">
        <f t="shared" si="11"/>
        <v>298</v>
      </c>
      <c r="F47" s="69">
        <f t="shared" si="12"/>
        <v>149</v>
      </c>
      <c r="G47" s="70">
        <f t="shared" si="13"/>
        <v>151</v>
      </c>
      <c r="H47" s="70">
        <f t="shared" si="14"/>
        <v>4</v>
      </c>
      <c r="I47" s="71">
        <v>12</v>
      </c>
      <c r="J47" s="28">
        <f t="shared" si="15"/>
        <v>147</v>
      </c>
    </row>
  </sheetData>
  <sheetProtection selectLockedCells="1" selectUnlockedCells="1"/>
  <conditionalFormatting sqref="C8:D19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2:D33">
    <cfRule type="cellIs" priority="3" dxfId="1" operator="equal" stopIfTrue="1">
      <formula>$K22</formula>
    </cfRule>
    <cfRule type="cellIs" priority="4" dxfId="0" operator="equal" stopIfTrue="1">
      <formula>$H22</formula>
    </cfRule>
  </conditionalFormatting>
  <conditionalFormatting sqref="C36:D47">
    <cfRule type="cellIs" priority="5" dxfId="1" operator="equal" stopIfTrue="1">
      <formula>$K36</formula>
    </cfRule>
    <cfRule type="cellIs" priority="6" dxfId="0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16198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31"/>
  <sheetViews>
    <sheetView zoomScalePageLayoutView="0" workbookViewId="0" topLeftCell="A6">
      <selection activeCell="O17" sqref="O17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55" t="s">
        <v>3</v>
      </c>
      <c r="D5" s="56"/>
      <c r="E5" s="56"/>
      <c r="Q5" s="6"/>
      <c r="R5" s="6"/>
    </row>
    <row r="6" spans="1:18" ht="24" customHeight="1">
      <c r="A6" s="76"/>
      <c r="D6" s="8" t="s">
        <v>16</v>
      </c>
      <c r="E6" s="8"/>
      <c r="Q6" s="6"/>
      <c r="R6" s="6"/>
    </row>
    <row r="7" spans="1:18" ht="28.5" customHeight="1">
      <c r="A7" s="76"/>
      <c r="D7" s="56"/>
      <c r="E7" s="56"/>
      <c r="F7" s="3" t="s">
        <v>4</v>
      </c>
      <c r="G7" s="77"/>
      <c r="H7" s="3" t="s">
        <v>17</v>
      </c>
      <c r="I7" s="3"/>
      <c r="J7" s="76"/>
      <c r="Q7" s="6"/>
      <c r="R7" s="6"/>
    </row>
    <row r="8" spans="4:18" s="7" customFormat="1" ht="29.25" customHeight="1">
      <c r="D8" s="78"/>
      <c r="E8" s="78"/>
      <c r="F8" s="55"/>
      <c r="G8" s="78"/>
      <c r="H8" s="79"/>
      <c r="I8" s="80"/>
      <c r="J8" s="57"/>
      <c r="Q8" s="9"/>
      <c r="R8" s="9"/>
    </row>
    <row r="9" spans="1:14" s="18" customFormat="1" ht="14.25" customHeight="1" thickBot="1">
      <c r="A9" s="10"/>
      <c r="B9" s="81" t="s">
        <v>6</v>
      </c>
      <c r="C9" s="12">
        <v>11</v>
      </c>
      <c r="D9" s="13">
        <v>12</v>
      </c>
      <c r="E9" s="14">
        <v>13</v>
      </c>
      <c r="F9" s="12">
        <v>14</v>
      </c>
      <c r="G9" s="15" t="s">
        <v>7</v>
      </c>
      <c r="H9" s="11" t="s">
        <v>8</v>
      </c>
      <c r="I9" s="11" t="s">
        <v>9</v>
      </c>
      <c r="J9" s="11" t="s">
        <v>10</v>
      </c>
      <c r="K9" s="15" t="s">
        <v>11</v>
      </c>
      <c r="L9" s="16"/>
      <c r="M9" s="16"/>
      <c r="N9" s="17"/>
    </row>
    <row r="10" spans="1:14" s="18" customFormat="1" ht="14.25" customHeight="1" thickBot="1">
      <c r="A10" s="59">
        <v>7</v>
      </c>
      <c r="B10" s="104" t="s">
        <v>43</v>
      </c>
      <c r="C10" s="67">
        <v>212</v>
      </c>
      <c r="D10" s="67">
        <v>219</v>
      </c>
      <c r="E10" s="23">
        <v>249</v>
      </c>
      <c r="F10" s="22">
        <v>226</v>
      </c>
      <c r="G10" s="24">
        <f aca="true" t="shared" si="0" ref="G10:G15">SUM(C10:F10)</f>
        <v>906</v>
      </c>
      <c r="H10" s="25">
        <f aca="true" t="shared" si="1" ref="H10:H15">AVERAGE(C10:F10)</f>
        <v>226.5</v>
      </c>
      <c r="I10" s="26">
        <f aca="true" t="shared" si="2" ref="I10:I15">MAX(C10:D10)</f>
        <v>219</v>
      </c>
      <c r="J10" s="26">
        <f aca="true" t="shared" si="3" ref="J10:J15">IF(D10&lt;&gt;"",MAX(C10:D10)-MIN(C10:D10),"")</f>
        <v>7</v>
      </c>
      <c r="K10" s="27">
        <v>1</v>
      </c>
      <c r="L10" s="28"/>
      <c r="M10" s="29"/>
      <c r="N10" s="17"/>
    </row>
    <row r="11" spans="1:14" s="18" customFormat="1" ht="14.25" customHeight="1" thickBot="1">
      <c r="A11" s="59">
        <v>1</v>
      </c>
      <c r="B11" s="104" t="s">
        <v>23</v>
      </c>
      <c r="C11" s="67">
        <v>187</v>
      </c>
      <c r="D11" s="67">
        <v>281</v>
      </c>
      <c r="E11" s="23">
        <v>216</v>
      </c>
      <c r="F11" s="22">
        <v>191</v>
      </c>
      <c r="G11" s="24">
        <f t="shared" si="0"/>
        <v>875</v>
      </c>
      <c r="H11" s="25">
        <f t="shared" si="1"/>
        <v>218.75</v>
      </c>
      <c r="I11" s="26">
        <f t="shared" si="2"/>
        <v>281</v>
      </c>
      <c r="J11" s="26">
        <f t="shared" si="3"/>
        <v>94</v>
      </c>
      <c r="K11" s="27">
        <v>2</v>
      </c>
      <c r="L11" s="28"/>
      <c r="M11" s="29"/>
      <c r="N11" s="17"/>
    </row>
    <row r="12" spans="1:14" s="18" customFormat="1" ht="14.25" customHeight="1" thickBot="1">
      <c r="A12" s="59">
        <v>4</v>
      </c>
      <c r="B12" s="104" t="s">
        <v>31</v>
      </c>
      <c r="C12" s="67">
        <v>227</v>
      </c>
      <c r="D12" s="67">
        <v>190</v>
      </c>
      <c r="E12" s="23">
        <v>237</v>
      </c>
      <c r="F12" s="22">
        <v>173</v>
      </c>
      <c r="G12" s="24">
        <f t="shared" si="0"/>
        <v>827</v>
      </c>
      <c r="H12" s="25">
        <f t="shared" si="1"/>
        <v>206.75</v>
      </c>
      <c r="I12" s="26">
        <f t="shared" si="2"/>
        <v>227</v>
      </c>
      <c r="J12" s="26">
        <f t="shared" si="3"/>
        <v>37</v>
      </c>
      <c r="K12" s="27">
        <v>3</v>
      </c>
      <c r="L12" s="28"/>
      <c r="M12" s="29"/>
      <c r="N12" s="17"/>
    </row>
    <row r="13" spans="1:14" s="18" customFormat="1" ht="14.25" customHeight="1" thickBot="1">
      <c r="A13" s="59">
        <v>5</v>
      </c>
      <c r="B13" s="98" t="s">
        <v>30</v>
      </c>
      <c r="C13" s="67">
        <v>207</v>
      </c>
      <c r="D13" s="67">
        <v>203</v>
      </c>
      <c r="E13" s="22">
        <v>197</v>
      </c>
      <c r="F13" s="32">
        <v>196</v>
      </c>
      <c r="G13" s="24">
        <f t="shared" si="0"/>
        <v>803</v>
      </c>
      <c r="H13" s="25">
        <f t="shared" si="1"/>
        <v>200.75</v>
      </c>
      <c r="I13" s="26">
        <f t="shared" si="2"/>
        <v>207</v>
      </c>
      <c r="J13" s="26">
        <f t="shared" si="3"/>
        <v>4</v>
      </c>
      <c r="K13" s="27">
        <v>4</v>
      </c>
      <c r="L13" s="28"/>
      <c r="M13" s="29"/>
      <c r="N13" s="17"/>
    </row>
    <row r="14" spans="1:14" s="18" customFormat="1" ht="14.25" customHeight="1" thickBot="1">
      <c r="A14" s="59">
        <v>17</v>
      </c>
      <c r="B14" s="93" t="s">
        <v>38</v>
      </c>
      <c r="C14" s="67">
        <v>232</v>
      </c>
      <c r="D14" s="67">
        <v>168</v>
      </c>
      <c r="E14" s="23">
        <v>226</v>
      </c>
      <c r="F14" s="22">
        <v>172</v>
      </c>
      <c r="G14" s="24">
        <f t="shared" si="0"/>
        <v>798</v>
      </c>
      <c r="H14" s="25">
        <f t="shared" si="1"/>
        <v>199.5</v>
      </c>
      <c r="I14" s="26">
        <f t="shared" si="2"/>
        <v>232</v>
      </c>
      <c r="J14" s="26">
        <f t="shared" si="3"/>
        <v>64</v>
      </c>
      <c r="K14" s="27">
        <v>5</v>
      </c>
      <c r="L14" s="28"/>
      <c r="M14" s="29"/>
      <c r="N14" s="17"/>
    </row>
    <row r="15" spans="1:14" s="18" customFormat="1" ht="14.25" customHeight="1" thickBot="1">
      <c r="A15" s="59">
        <v>2</v>
      </c>
      <c r="B15" s="93" t="s">
        <v>28</v>
      </c>
      <c r="C15" s="67">
        <v>185</v>
      </c>
      <c r="D15" s="67">
        <v>223</v>
      </c>
      <c r="E15" s="23">
        <v>175</v>
      </c>
      <c r="F15" s="22">
        <v>191</v>
      </c>
      <c r="G15" s="24">
        <f t="shared" si="0"/>
        <v>774</v>
      </c>
      <c r="H15" s="25">
        <f t="shared" si="1"/>
        <v>193.5</v>
      </c>
      <c r="I15" s="26">
        <f t="shared" si="2"/>
        <v>223</v>
      </c>
      <c r="J15" s="26">
        <f t="shared" si="3"/>
        <v>38</v>
      </c>
      <c r="K15" s="27">
        <v>6</v>
      </c>
      <c r="L15" s="28"/>
      <c r="M15" s="29"/>
      <c r="N15" s="17"/>
    </row>
    <row r="31" ht="20.25">
      <c r="C31" s="82"/>
    </row>
  </sheetData>
  <sheetProtection selectLockedCells="1" selectUnlockedCells="1"/>
  <conditionalFormatting sqref="E10:F15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5">
    <cfRule type="cellIs" priority="3" dxfId="1" operator="equal" stopIfTrue="1">
      <formula>$K10</formula>
    </cfRule>
    <cfRule type="cellIs" priority="4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16240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zoomScale="55" zoomScaleNormal="55" zoomScalePageLayoutView="0" workbookViewId="0" topLeftCell="A1">
      <selection activeCell="L45" sqref="L45"/>
    </sheetView>
  </sheetViews>
  <sheetFormatPr defaultColWidth="11.57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30.28125" style="0" customWidth="1"/>
    <col min="7" max="7" width="19.7109375" style="0" customWidth="1"/>
  </cols>
  <sheetData>
    <row r="1" spans="2:7" ht="12.75">
      <c r="B1" s="83"/>
      <c r="C1" s="83"/>
      <c r="D1" s="83"/>
      <c r="F1" s="83"/>
      <c r="G1" s="83"/>
    </row>
    <row r="2" spans="1:7" ht="18">
      <c r="A2" s="84" t="s">
        <v>18</v>
      </c>
      <c r="B2" s="84" t="s">
        <v>6</v>
      </c>
      <c r="C2" s="84"/>
      <c r="D2" s="83"/>
      <c r="E2" s="84" t="s">
        <v>18</v>
      </c>
      <c r="F2" s="84" t="s">
        <v>6</v>
      </c>
      <c r="G2" s="84"/>
    </row>
    <row r="3" spans="1:7" ht="18">
      <c r="A3" s="84">
        <v>1</v>
      </c>
      <c r="B3" s="85" t="s">
        <v>19</v>
      </c>
      <c r="C3" s="84"/>
      <c r="D3" s="83"/>
      <c r="E3" s="84">
        <v>1</v>
      </c>
      <c r="F3" s="85" t="s">
        <v>20</v>
      </c>
      <c r="G3" s="84"/>
    </row>
    <row r="4" spans="1:7" ht="18">
      <c r="A4" s="84">
        <v>2</v>
      </c>
      <c r="B4" s="85" t="s">
        <v>21</v>
      </c>
      <c r="C4" s="84"/>
      <c r="D4" s="83"/>
      <c r="E4" s="84">
        <v>2</v>
      </c>
      <c r="F4" s="85" t="s">
        <v>22</v>
      </c>
      <c r="G4" s="84"/>
    </row>
    <row r="5" spans="1:7" ht="18">
      <c r="A5" s="84">
        <v>3</v>
      </c>
      <c r="B5" s="85" t="s">
        <v>23</v>
      </c>
      <c r="C5" s="84"/>
      <c r="D5" s="83"/>
      <c r="E5" s="84">
        <v>3</v>
      </c>
      <c r="F5" s="85" t="s">
        <v>24</v>
      </c>
      <c r="G5" s="84"/>
    </row>
    <row r="6" spans="1:7" ht="18">
      <c r="A6" s="84">
        <v>4</v>
      </c>
      <c r="B6" s="85" t="s">
        <v>25</v>
      </c>
      <c r="C6" s="84"/>
      <c r="D6" s="83"/>
      <c r="E6" s="84">
        <v>4</v>
      </c>
      <c r="F6" s="85" t="s">
        <v>26</v>
      </c>
      <c r="G6" s="84" t="s">
        <v>58</v>
      </c>
    </row>
    <row r="7" spans="1:7" ht="18">
      <c r="A7" s="84">
        <v>5</v>
      </c>
      <c r="B7" s="85" t="s">
        <v>27</v>
      </c>
      <c r="C7" s="84"/>
      <c r="D7" s="83"/>
      <c r="E7" s="84">
        <v>5</v>
      </c>
      <c r="F7" s="85" t="s">
        <v>28</v>
      </c>
      <c r="G7" s="84" t="s">
        <v>59</v>
      </c>
    </row>
    <row r="8" spans="1:7" ht="18">
      <c r="A8" s="84">
        <v>6</v>
      </c>
      <c r="B8" s="85" t="s">
        <v>29</v>
      </c>
      <c r="C8" s="84"/>
      <c r="D8" s="83"/>
      <c r="E8" s="84">
        <v>6</v>
      </c>
      <c r="F8" s="85" t="s">
        <v>30</v>
      </c>
      <c r="G8" s="84"/>
    </row>
    <row r="9" spans="1:7" ht="18">
      <c r="A9" s="84">
        <v>7</v>
      </c>
      <c r="B9" s="85" t="s">
        <v>31</v>
      </c>
      <c r="C9" s="84"/>
      <c r="D9" s="83"/>
      <c r="E9" s="84">
        <v>7</v>
      </c>
      <c r="F9" s="85" t="s">
        <v>32</v>
      </c>
      <c r="G9" s="84"/>
    </row>
    <row r="10" spans="1:7" ht="18">
      <c r="A10" s="84">
        <v>8</v>
      </c>
      <c r="B10" s="85" t="s">
        <v>33</v>
      </c>
      <c r="C10" s="84"/>
      <c r="D10" s="83"/>
      <c r="E10" s="84">
        <v>8</v>
      </c>
      <c r="F10" s="85" t="s">
        <v>34</v>
      </c>
      <c r="G10" s="84"/>
    </row>
    <row r="11" spans="1:7" ht="18">
      <c r="A11" s="84">
        <v>9</v>
      </c>
      <c r="B11" s="85" t="s">
        <v>35</v>
      </c>
      <c r="C11" s="84"/>
      <c r="D11" s="83"/>
      <c r="E11" s="84">
        <v>9</v>
      </c>
      <c r="F11" s="85" t="s">
        <v>36</v>
      </c>
      <c r="G11" s="84"/>
    </row>
    <row r="12" spans="1:7" ht="18">
      <c r="A12" s="84">
        <v>10</v>
      </c>
      <c r="B12" s="85" t="s">
        <v>37</v>
      </c>
      <c r="C12" s="84"/>
      <c r="D12" s="83"/>
      <c r="E12" s="84">
        <v>10</v>
      </c>
      <c r="F12" s="86" t="s">
        <v>38</v>
      </c>
      <c r="G12" s="84"/>
    </row>
    <row r="13" spans="1:7" ht="18">
      <c r="A13" s="84">
        <v>11</v>
      </c>
      <c r="B13" s="85" t="s">
        <v>39</v>
      </c>
      <c r="C13" s="84"/>
      <c r="D13" s="83"/>
      <c r="E13" s="84">
        <v>11</v>
      </c>
      <c r="F13" s="85" t="s">
        <v>40</v>
      </c>
      <c r="G13" s="84"/>
    </row>
    <row r="14" spans="1:7" ht="18">
      <c r="A14" s="84">
        <v>12</v>
      </c>
      <c r="B14" s="85" t="s">
        <v>41</v>
      </c>
      <c r="C14" s="84"/>
      <c r="D14" s="83"/>
      <c r="E14" s="84">
        <v>12</v>
      </c>
      <c r="F14" s="85" t="s">
        <v>42</v>
      </c>
      <c r="G14" s="84"/>
    </row>
    <row r="15" spans="1:7" ht="18">
      <c r="A15" s="84">
        <v>13</v>
      </c>
      <c r="B15" s="85" t="s">
        <v>43</v>
      </c>
      <c r="C15" s="84"/>
      <c r="D15" s="83"/>
      <c r="E15" s="84">
        <v>13</v>
      </c>
      <c r="F15" s="86" t="s">
        <v>44</v>
      </c>
      <c r="G15" s="84"/>
    </row>
    <row r="16" spans="1:7" ht="18">
      <c r="A16" s="84">
        <v>14</v>
      </c>
      <c r="B16" s="87" t="s">
        <v>45</v>
      </c>
      <c r="C16" s="84"/>
      <c r="D16" s="83"/>
      <c r="E16" s="84">
        <v>14</v>
      </c>
      <c r="F16" s="85" t="s">
        <v>46</v>
      </c>
      <c r="G16" s="84"/>
    </row>
    <row r="17" spans="1:7" ht="18">
      <c r="A17" s="84">
        <v>15</v>
      </c>
      <c r="B17" s="85" t="s">
        <v>47</v>
      </c>
      <c r="C17" s="84"/>
      <c r="D17" s="83"/>
      <c r="E17" s="84">
        <v>15</v>
      </c>
      <c r="F17" s="85" t="s">
        <v>57</v>
      </c>
      <c r="G17" s="84" t="s">
        <v>60</v>
      </c>
    </row>
    <row r="18" spans="1:7" ht="18">
      <c r="A18" s="84">
        <v>16</v>
      </c>
      <c r="B18" s="85" t="s">
        <v>48</v>
      </c>
      <c r="C18" s="88"/>
      <c r="D18" s="83"/>
      <c r="E18" s="84">
        <v>16</v>
      </c>
      <c r="F18" s="89" t="s">
        <v>61</v>
      </c>
      <c r="G18" s="84" t="s">
        <v>60</v>
      </c>
    </row>
    <row r="19" spans="1:7" ht="18">
      <c r="A19" s="84">
        <v>17</v>
      </c>
      <c r="B19" s="85" t="s">
        <v>49</v>
      </c>
      <c r="C19" s="84"/>
      <c r="D19" s="83"/>
      <c r="E19" s="84">
        <v>17</v>
      </c>
      <c r="F19" s="89" t="s">
        <v>50</v>
      </c>
      <c r="G19" s="84"/>
    </row>
    <row r="20" spans="1:7" ht="18">
      <c r="A20" s="84">
        <v>18</v>
      </c>
      <c r="B20" s="85" t="s">
        <v>51</v>
      </c>
      <c r="C20" s="84"/>
      <c r="D20" s="83"/>
      <c r="E20" s="84">
        <v>18</v>
      </c>
      <c r="F20" s="89" t="s">
        <v>52</v>
      </c>
      <c r="G20" s="84"/>
    </row>
    <row r="21" spans="1:7" ht="18">
      <c r="A21" s="84">
        <v>19</v>
      </c>
      <c r="B21" s="85"/>
      <c r="C21" s="84"/>
      <c r="D21" s="83"/>
      <c r="E21" s="84">
        <v>19</v>
      </c>
      <c r="F21" s="89" t="s">
        <v>53</v>
      </c>
      <c r="G21" s="84"/>
    </row>
    <row r="22" spans="1:7" ht="18">
      <c r="A22" s="84">
        <v>20</v>
      </c>
      <c r="B22" s="90"/>
      <c r="C22" s="84"/>
      <c r="D22" s="83"/>
      <c r="E22" s="84">
        <v>20</v>
      </c>
      <c r="F22" s="89"/>
      <c r="G22" s="84"/>
    </row>
    <row r="23" spans="1:7" ht="18">
      <c r="A23" s="84">
        <v>21</v>
      </c>
      <c r="B23" s="85"/>
      <c r="C23" s="84"/>
      <c r="D23" s="83"/>
      <c r="E23" s="84">
        <v>21</v>
      </c>
      <c r="F23" s="89"/>
      <c r="G23" s="84"/>
    </row>
    <row r="24" spans="1:7" ht="18">
      <c r="A24" s="84">
        <v>22</v>
      </c>
      <c r="B24" s="91"/>
      <c r="C24" s="84"/>
      <c r="D24" s="83"/>
      <c r="E24" s="84">
        <v>22</v>
      </c>
      <c r="F24" s="89"/>
      <c r="G24" s="84"/>
    </row>
    <row r="25" spans="1:7" ht="18">
      <c r="A25" s="84">
        <v>23</v>
      </c>
      <c r="B25" s="92"/>
      <c r="C25" s="84"/>
      <c r="D25" s="83"/>
      <c r="E25" s="84">
        <v>23</v>
      </c>
      <c r="F25" s="89"/>
      <c r="G25" s="84"/>
    </row>
    <row r="26" spans="1:7" ht="18">
      <c r="A26" s="84">
        <v>24</v>
      </c>
      <c r="B26" s="85"/>
      <c r="C26" s="84"/>
      <c r="D26" s="83"/>
      <c r="E26" s="84">
        <v>24</v>
      </c>
      <c r="F26" s="89"/>
      <c r="G26" s="8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2016-03-13T06:14:54Z</dcterms:created>
  <dcterms:modified xsi:type="dcterms:W3CDTF">2016-03-16T09:00:25Z</dcterms:modified>
  <cp:category/>
  <cp:version/>
  <cp:contentType/>
  <cp:contentStatus/>
</cp:coreProperties>
</file>