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tabRatio="488" activeTab="2"/>
  </bookViews>
  <sheets>
    <sheet name="квалификация" sheetId="1" r:id="rId1"/>
    <sheet name="раунды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<sst xmlns="http://schemas.openxmlformats.org/spreadsheetml/2006/main" count="125" uniqueCount="56">
  <si>
    <t>Волгоградская областная</t>
  </si>
  <si>
    <t xml:space="preserve">Федерация Спортивного </t>
  </si>
  <si>
    <t>Боулинга</t>
  </si>
  <si>
    <t xml:space="preserve"> Открытый  Чемпионат Волгоградской области по боулингу  2018</t>
  </si>
  <si>
    <t xml:space="preserve">1 этап </t>
  </si>
  <si>
    <t>27 ЯНВАРЯ 2018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</si>
  <si>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</si>
  <si>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</si>
  <si>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</si>
  <si>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</si>
  <si>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</si>
  <si>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</si>
  <si>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</si>
  <si>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1 этап</t>
  </si>
  <si>
    <t>27 ЯНВАРЯ 2018г.</t>
  </si>
  <si>
    <t>мин</t>
  </si>
  <si>
    <t>мин.</t>
  </si>
  <si>
    <t>Федерация боулинга</t>
  </si>
  <si>
    <t>Волгоградской области</t>
  </si>
  <si>
    <t>ФИНАЛ</t>
  </si>
  <si>
    <t>Вайнман Марина</t>
  </si>
  <si>
    <t>Егозарьян Артур</t>
  </si>
  <si>
    <t>Вайнман Алексей</t>
  </si>
  <si>
    <t>Мисходжев Руслан</t>
  </si>
  <si>
    <t>Лихолай Алла</t>
  </si>
  <si>
    <t>Голубев Анатолий</t>
  </si>
  <si>
    <t>Поляков Александр</t>
  </si>
  <si>
    <t>Кияшкин Александр</t>
  </si>
  <si>
    <t>Лаптев Вячеслав</t>
  </si>
  <si>
    <t>Белов Андрей</t>
  </si>
  <si>
    <t>Гущин Александр</t>
  </si>
  <si>
    <t>Иванова Ольга</t>
  </si>
  <si>
    <t>Анипко Александр</t>
  </si>
  <si>
    <t>Лазарев Сергей</t>
  </si>
  <si>
    <t>Тихонов Константин</t>
  </si>
  <si>
    <t>Беляков Александр</t>
  </si>
  <si>
    <t>Хохлов Сергей</t>
  </si>
  <si>
    <t>Безотосный Алексей</t>
  </si>
  <si>
    <t>Тарапатин Василий</t>
  </si>
  <si>
    <t>Карпов Сергей</t>
  </si>
  <si>
    <t>Рычагов Максим</t>
  </si>
  <si>
    <t>Марченко Петр</t>
  </si>
  <si>
    <t>Лявин Андрей</t>
  </si>
  <si>
    <t>Руденко Сергей</t>
  </si>
  <si>
    <t>Топольский Андрей</t>
  </si>
  <si>
    <t>Фамин Денис</t>
  </si>
  <si>
    <t>Мясникова Наталья</t>
  </si>
  <si>
    <t>Сажнева Наталья</t>
  </si>
  <si>
    <t>Мезинов Антон</t>
  </si>
  <si>
    <t>Тетюшев Александр</t>
  </si>
  <si>
    <t>Смирнов Павел</t>
  </si>
  <si>
    <t>Севостьянов Николай</t>
  </si>
  <si>
    <t>Антюфеева Елена</t>
  </si>
  <si>
    <t>Новикова Кристина</t>
  </si>
  <si>
    <t>Хожамуратова Роза</t>
  </si>
  <si>
    <t>Калачев Петр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</si>
</sst>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0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18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left"/>
    </xf>
    <xf numFmtId="0" fontId="13" fillId="34" borderId="18" xfId="42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35" borderId="11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1" fillId="34" borderId="12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8" fillId="35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33" fillId="0" borderId="0" xfId="0" applyFont="1" applyAlignment="1">
      <alignment/>
    </xf>
    <xf numFmtId="0" fontId="13" fillId="34" borderId="18" xfId="0" applyNumberFormat="1" applyFont="1" applyFill="1" applyBorder="1" applyAlignment="1" applyProtection="1">
      <alignment horizontal="center" vertical="center"/>
      <protection/>
    </xf>
    <xf numFmtId="0" fontId="13" fillId="34" borderId="13" xfId="0" applyNumberFormat="1" applyFont="1" applyFill="1" applyBorder="1" applyAlignment="1" applyProtection="1">
      <alignment horizontal="center" vertical="center"/>
      <protection/>
    </xf>
    <xf numFmtId="0" fontId="35" fillId="36" borderId="2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center"/>
    </xf>
    <xf numFmtId="0" fontId="7" fillId="37" borderId="24" xfId="0" applyFont="1" applyFill="1" applyBorder="1" applyAlignment="1">
      <alignment horizontal="left"/>
    </xf>
    <xf numFmtId="0" fontId="7" fillId="37" borderId="24" xfId="0" applyFont="1" applyFill="1" applyBorder="1" applyAlignment="1">
      <alignment/>
    </xf>
    <xf numFmtId="0" fontId="7" fillId="37" borderId="24" xfId="0" applyFont="1" applyFill="1" applyBorder="1" applyAlignment="1">
      <alignment/>
    </xf>
    <xf numFmtId="0" fontId="35" fillId="36" borderId="24" xfId="0" applyFont="1" applyFill="1" applyBorder="1" applyAlignment="1">
      <alignment horizontal="left"/>
    </xf>
    <xf numFmtId="0" fontId="7" fillId="37" borderId="22" xfId="0" applyFont="1" applyFill="1" applyBorder="1" applyAlignment="1">
      <alignment/>
    </xf>
    <xf numFmtId="0" fontId="35" fillId="33" borderId="24" xfId="0" applyFont="1" applyFill="1" applyBorder="1" applyAlignment="1">
      <alignment horizontal="left"/>
    </xf>
    <xf numFmtId="0" fontId="7" fillId="37" borderId="22" xfId="0" applyFont="1" applyFill="1" applyBorder="1" applyAlignment="1">
      <alignment horizontal="left"/>
    </xf>
    <xf numFmtId="0" fontId="35" fillId="38" borderId="24" xfId="0" applyFont="1" applyFill="1" applyBorder="1" applyAlignment="1" applyProtection="1">
      <alignment/>
      <protection locked="0"/>
    </xf>
    <xf numFmtId="0" fontId="7" fillId="37" borderId="22" xfId="0" applyFont="1" applyFill="1" applyBorder="1" applyAlignment="1">
      <alignment/>
    </xf>
    <xf numFmtId="0" fontId="35" fillId="36" borderId="25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/>
    </xf>
    <xf numFmtId="0" fontId="8" fillId="34" borderId="26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left"/>
    </xf>
    <xf numFmtId="0" fontId="7" fillId="37" borderId="22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7" fillId="36" borderId="22" xfId="0" applyFont="1" applyFill="1" applyBorder="1" applyAlignment="1">
      <alignment/>
    </xf>
    <xf numFmtId="0" fontId="21" fillId="35" borderId="12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9" borderId="29" xfId="0" applyFont="1" applyFill="1" applyBorder="1" applyAlignment="1">
      <alignment/>
    </xf>
    <xf numFmtId="0" fontId="7" fillId="39" borderId="22" xfId="0" applyFont="1" applyFill="1" applyBorder="1" applyAlignment="1">
      <alignment horizontal="left"/>
    </xf>
    <xf numFmtId="0" fontId="35" fillId="40" borderId="22" xfId="0" applyFont="1" applyFill="1" applyBorder="1" applyAlignment="1">
      <alignment horizontal="left"/>
    </xf>
    <xf numFmtId="0" fontId="35" fillId="41" borderId="22" xfId="0" applyFont="1" applyFill="1" applyBorder="1" applyAlignment="1">
      <alignment horizontal="left"/>
    </xf>
    <xf numFmtId="0" fontId="7" fillId="39" borderId="22" xfId="0" applyFont="1" applyFill="1" applyBorder="1" applyAlignment="1">
      <alignment/>
    </xf>
    <xf numFmtId="0" fontId="35" fillId="39" borderId="22" xfId="0" applyFont="1" applyFill="1" applyBorder="1" applyAlignment="1">
      <alignment/>
    </xf>
    <xf numFmtId="0" fontId="35" fillId="40" borderId="22" xfId="0" applyFont="1" applyFill="1" applyBorder="1" applyAlignment="1">
      <alignment/>
    </xf>
    <xf numFmtId="0" fontId="11" fillId="41" borderId="17" xfId="0" applyFont="1" applyFill="1" applyBorder="1" applyAlignment="1">
      <alignment horizontal="center" vertical="center"/>
    </xf>
    <xf numFmtId="164" fontId="11" fillId="41" borderId="10" xfId="0" applyNumberFormat="1" applyFont="1" applyFill="1" applyBorder="1" applyAlignment="1">
      <alignment horizontal="center" vertical="center"/>
    </xf>
    <xf numFmtId="1" fontId="11" fillId="41" borderId="10" xfId="0" applyNumberFormat="1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0" fontId="7" fillId="39" borderId="22" xfId="0" applyFont="1" applyFill="1" applyBorder="1" applyAlignment="1">
      <alignment horizontal="left"/>
    </xf>
    <xf numFmtId="0" fontId="7" fillId="40" borderId="22" xfId="0" applyFont="1" applyFill="1" applyBorder="1" applyAlignment="1">
      <alignment horizontal="left"/>
    </xf>
    <xf numFmtId="0" fontId="7" fillId="39" borderId="22" xfId="0" applyFont="1" applyFill="1" applyBorder="1" applyAlignment="1">
      <alignment/>
    </xf>
    <xf numFmtId="0" fontId="7" fillId="40" borderId="22" xfId="0" applyFont="1" applyFill="1" applyBorder="1" applyAlignment="1">
      <alignment/>
    </xf>
    <xf numFmtId="0" fontId="7" fillId="41" borderId="17" xfId="0" applyFont="1" applyFill="1" applyBorder="1" applyAlignment="1">
      <alignment horizontal="center" vertical="center"/>
    </xf>
    <xf numFmtId="164" fontId="7" fillId="41" borderId="10" xfId="0" applyNumberFormat="1" applyFont="1" applyFill="1" applyBorder="1" applyAlignment="1">
      <alignment horizontal="center" vertical="center"/>
    </xf>
    <xf numFmtId="1" fontId="7" fillId="41" borderId="10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35" fillId="40" borderId="29" xfId="0" applyFont="1" applyFill="1" applyBorder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7" fillId="40" borderId="29" xfId="0" applyFont="1" applyFill="1" applyBorder="1" applyAlignment="1">
      <alignment horizontal="left"/>
    </xf>
    <xf numFmtId="0" fontId="7" fillId="43" borderId="29" xfId="0" applyFont="1" applyFill="1" applyBorder="1" applyAlignment="1">
      <alignment horizontal="left"/>
    </xf>
    <xf numFmtId="0" fontId="11" fillId="44" borderId="17" xfId="0" applyFont="1" applyFill="1" applyBorder="1" applyAlignment="1">
      <alignment horizontal="center" vertical="center"/>
    </xf>
    <xf numFmtId="164" fontId="11" fillId="44" borderId="10" xfId="0" applyNumberFormat="1" applyFont="1" applyFill="1" applyBorder="1" applyAlignment="1">
      <alignment horizontal="center" vertical="center"/>
    </xf>
    <xf numFmtId="1" fontId="11" fillId="44" borderId="10" xfId="0" applyNumberFormat="1" applyFont="1" applyFill="1" applyBorder="1" applyAlignment="1">
      <alignment horizontal="center" vertical="center"/>
    </xf>
    <xf numFmtId="0" fontId="11" fillId="44" borderId="10" xfId="0" applyFont="1" applyFill="1" applyBorder="1" applyAlignment="1">
      <alignment horizontal="center" vertical="center"/>
    </xf>
    <xf numFmtId="0" fontId="7" fillId="45" borderId="22" xfId="0" applyFont="1" applyFill="1" applyBorder="1" applyAlignment="1">
      <alignment horizontal="left"/>
    </xf>
    <xf numFmtId="0" fontId="11" fillId="46" borderId="17" xfId="0" applyFont="1" applyFill="1" applyBorder="1" applyAlignment="1">
      <alignment horizontal="center" vertical="center"/>
    </xf>
    <xf numFmtId="164" fontId="11" fillId="46" borderId="10" xfId="0" applyNumberFormat="1" applyFont="1" applyFill="1" applyBorder="1" applyAlignment="1">
      <alignment horizontal="center" vertical="center"/>
    </xf>
    <xf numFmtId="1" fontId="11" fillId="46" borderId="10" xfId="0" applyNumberFormat="1" applyFont="1" applyFill="1" applyBorder="1" applyAlignment="1">
      <alignment horizontal="center" vertical="center"/>
    </xf>
    <xf numFmtId="0" fontId="11" fillId="46" borderId="10" xfId="0" applyFont="1" applyFill="1" applyBorder="1" applyAlignment="1">
      <alignment horizontal="center" vertical="center"/>
    </xf>
    <xf numFmtId="0" fontId="35" fillId="47" borderId="22" xfId="0" applyFont="1" applyFill="1" applyBorder="1" applyAlignment="1">
      <alignment horizontal="left"/>
    </xf>
    <xf numFmtId="0" fontId="11" fillId="48" borderId="17" xfId="0" applyFont="1" applyFill="1" applyBorder="1" applyAlignment="1">
      <alignment horizontal="center" vertical="center"/>
    </xf>
    <xf numFmtId="164" fontId="11" fillId="48" borderId="10" xfId="0" applyNumberFormat="1" applyFont="1" applyFill="1" applyBorder="1" applyAlignment="1">
      <alignment horizontal="center" vertical="center"/>
    </xf>
    <xf numFmtId="1" fontId="11" fillId="48" borderId="10" xfId="0" applyNumberFormat="1" applyFont="1" applyFill="1" applyBorder="1" applyAlignment="1">
      <alignment horizontal="center" vertical="center"/>
    </xf>
    <xf numFmtId="0" fontId="11" fillId="48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"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533400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66675"/>
          <a:ext cx="5048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133350</xdr:rowOff>
    </xdr:from>
    <xdr:to>
      <xdr:col>7</xdr:col>
      <xdr:colOff>495300</xdr:colOff>
      <xdr:row>4</xdr:row>
      <xdr:rowOff>19050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33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62"/>
  <sheetViews>
    <sheetView zoomScale="85" zoomScaleNormal="85" zoomScalePageLayoutView="0" workbookViewId="0" topLeftCell="A3">
      <selection activeCell="Q44" sqref="Q44"/>
    </sheetView>
  </sheetViews>
  <sheetFormatPr defaultColWidth="11.57421875" defaultRowHeight="12.75"/>
  <cols>
    <col min="1" max="1" width="24.7109375" style="0" customWidth="1"/>
    <col min="2" max="7" width="9.140625" style="0" customWidth="1"/>
    <col min="8" max="11" width="7.140625" style="0" customWidth="1"/>
    <col min="12" max="12" width="7.00390625" style="0" customWidth="1"/>
    <col min="13" max="13" width="6.421875" style="0" customWidth="1"/>
    <col min="14" max="14" width="0" style="0" hidden="1" customWidth="1"/>
    <col min="15" max="15" width="1.28515625" style="0" customWidth="1"/>
    <col min="16" max="16" width="0" style="0" hidden="1" customWidth="1"/>
    <col min="17" max="254" width="9.14062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1:15" ht="24" customHeight="1">
      <c r="A5" s="3" t="s">
        <v>3</v>
      </c>
      <c r="B5" s="4"/>
      <c r="C5" s="5"/>
      <c r="D5" s="4"/>
      <c r="E5" s="4"/>
      <c r="F5" s="4"/>
      <c r="G5" s="4"/>
      <c r="H5" s="4"/>
      <c r="I5" s="4"/>
      <c r="J5" s="4"/>
      <c r="K5" s="4"/>
      <c r="N5" s="6"/>
      <c r="O5" s="6"/>
    </row>
    <row r="6" spans="4:15" s="7" customFormat="1" ht="14.25" customHeight="1" thickBot="1">
      <c r="D6" s="8" t="s">
        <v>4</v>
      </c>
      <c r="E6" s="5"/>
      <c r="F6" s="8" t="s">
        <v>5</v>
      </c>
      <c r="G6" s="8"/>
      <c r="N6" s="9"/>
      <c r="O6" s="9"/>
    </row>
    <row r="7" spans="1:15" s="19" customFormat="1" ht="12" customHeight="1" thickBot="1">
      <c r="A7" s="80" t="s">
        <v>6</v>
      </c>
      <c r="B7" s="11">
        <v>1</v>
      </c>
      <c r="C7" s="12">
        <v>2</v>
      </c>
      <c r="D7" s="13">
        <v>3</v>
      </c>
      <c r="E7" s="12">
        <v>4</v>
      </c>
      <c r="F7" s="14">
        <v>5</v>
      </c>
      <c r="G7" s="13">
        <v>6</v>
      </c>
      <c r="H7" s="15" t="s">
        <v>7</v>
      </c>
      <c r="I7" s="16" t="s">
        <v>8</v>
      </c>
      <c r="J7" s="16" t="s">
        <v>9</v>
      </c>
      <c r="K7" s="16" t="s">
        <v>10</v>
      </c>
      <c r="L7" s="15" t="s">
        <v>11</v>
      </c>
      <c r="M7" s="17" t="s">
        <v>12</v>
      </c>
      <c r="N7" s="17"/>
      <c r="O7" s="18"/>
    </row>
    <row r="8" spans="1:15" s="19" customFormat="1" ht="12" customHeight="1" thickBot="1">
      <c r="A8" s="106" t="s">
        <v>37</v>
      </c>
      <c r="B8" s="20">
        <v>268</v>
      </c>
      <c r="C8" s="21">
        <v>241</v>
      </c>
      <c r="D8" s="22">
        <v>201</v>
      </c>
      <c r="E8" s="21">
        <v>225</v>
      </c>
      <c r="F8" s="23">
        <v>165</v>
      </c>
      <c r="G8" s="22">
        <v>279</v>
      </c>
      <c r="H8" s="113">
        <f aca="true" t="shared" si="0" ref="H8:H44">SUM(B8:G8)</f>
        <v>1379</v>
      </c>
      <c r="I8" s="114">
        <f aca="true" t="shared" si="1" ref="I8:I44">AVERAGE(B8:G8)</f>
        <v>229.83333333333334</v>
      </c>
      <c r="J8" s="115">
        <f aca="true" t="shared" si="2" ref="J8:J44">MAX(B8:G8)</f>
        <v>279</v>
      </c>
      <c r="K8" s="115">
        <f aca="true" t="shared" si="3" ref="K8:K44">IF(C8&lt;&gt;"",MAX(B8:G8)-MIN(B8:G8),"")</f>
        <v>114</v>
      </c>
      <c r="L8" s="116">
        <v>1</v>
      </c>
      <c r="M8" s="28"/>
      <c r="N8" s="29">
        <f aca="true" t="shared" si="4" ref="N8:N44">MIN(B8:G8)</f>
        <v>165</v>
      </c>
      <c r="O8" s="18"/>
    </row>
    <row r="9" spans="1:15" s="19" customFormat="1" ht="12" customHeight="1" thickBot="1">
      <c r="A9" s="107" t="s">
        <v>29</v>
      </c>
      <c r="B9" s="30">
        <v>230</v>
      </c>
      <c r="C9" s="21">
        <v>227</v>
      </c>
      <c r="D9" s="22">
        <v>253</v>
      </c>
      <c r="E9" s="21">
        <v>187</v>
      </c>
      <c r="F9" s="23">
        <v>204</v>
      </c>
      <c r="G9" s="22">
        <v>213</v>
      </c>
      <c r="H9" s="113">
        <f t="shared" si="0"/>
        <v>1314</v>
      </c>
      <c r="I9" s="114">
        <f t="shared" si="1"/>
        <v>219</v>
      </c>
      <c r="J9" s="115">
        <f t="shared" si="2"/>
        <v>253</v>
      </c>
      <c r="K9" s="115">
        <f t="shared" si="3"/>
        <v>66</v>
      </c>
      <c r="L9" s="116">
        <v>2</v>
      </c>
      <c r="M9" s="28">
        <f aca="true" t="shared" si="5" ref="M9:M44">MIN(B9:G9)</f>
        <v>187</v>
      </c>
      <c r="N9" s="29">
        <f t="shared" si="4"/>
        <v>187</v>
      </c>
      <c r="O9" s="18"/>
    </row>
    <row r="10" spans="1:15" s="19" customFormat="1" ht="12" customHeight="1" thickBot="1">
      <c r="A10" s="108" t="s">
        <v>32</v>
      </c>
      <c r="B10" s="30">
        <v>213</v>
      </c>
      <c r="C10" s="21">
        <v>223</v>
      </c>
      <c r="D10" s="22">
        <v>216</v>
      </c>
      <c r="E10" s="21">
        <v>215</v>
      </c>
      <c r="F10" s="23">
        <v>225</v>
      </c>
      <c r="G10" s="22">
        <v>200</v>
      </c>
      <c r="H10" s="113">
        <f t="shared" si="0"/>
        <v>1292</v>
      </c>
      <c r="I10" s="114">
        <f t="shared" si="1"/>
        <v>215.33333333333334</v>
      </c>
      <c r="J10" s="115">
        <f t="shared" si="2"/>
        <v>225</v>
      </c>
      <c r="K10" s="115">
        <f t="shared" si="3"/>
        <v>25</v>
      </c>
      <c r="L10" s="116">
        <v>3</v>
      </c>
      <c r="M10" s="28">
        <f t="shared" si="5"/>
        <v>200</v>
      </c>
      <c r="N10" s="29">
        <f t="shared" si="4"/>
        <v>200</v>
      </c>
      <c r="O10" s="18"/>
    </row>
    <row r="11" spans="1:15" s="19" customFormat="1" ht="12" customHeight="1" thickBot="1">
      <c r="A11" s="108" t="s">
        <v>41</v>
      </c>
      <c r="B11" s="30">
        <v>125</v>
      </c>
      <c r="C11" s="22">
        <v>227</v>
      </c>
      <c r="D11" s="77">
        <v>226</v>
      </c>
      <c r="E11" s="32">
        <v>225</v>
      </c>
      <c r="F11" s="33">
        <v>237</v>
      </c>
      <c r="G11" s="31">
        <v>235</v>
      </c>
      <c r="H11" s="113">
        <f t="shared" si="0"/>
        <v>1275</v>
      </c>
      <c r="I11" s="114">
        <f t="shared" si="1"/>
        <v>212.5</v>
      </c>
      <c r="J11" s="115">
        <f t="shared" si="2"/>
        <v>237</v>
      </c>
      <c r="K11" s="115">
        <f t="shared" si="3"/>
        <v>112</v>
      </c>
      <c r="L11" s="116">
        <v>4</v>
      </c>
      <c r="M11" s="28">
        <f t="shared" si="5"/>
        <v>125</v>
      </c>
      <c r="N11" s="29">
        <f t="shared" si="4"/>
        <v>125</v>
      </c>
      <c r="O11" s="18"/>
    </row>
    <row r="12" spans="1:15" s="19" customFormat="1" ht="12" customHeight="1" thickBot="1">
      <c r="A12" s="108" t="s">
        <v>45</v>
      </c>
      <c r="B12" s="30">
        <v>181</v>
      </c>
      <c r="C12" s="23">
        <v>201</v>
      </c>
      <c r="D12" s="22">
        <v>205</v>
      </c>
      <c r="E12" s="21">
        <v>208</v>
      </c>
      <c r="F12" s="23">
        <v>254</v>
      </c>
      <c r="G12" s="22">
        <v>211</v>
      </c>
      <c r="H12" s="113">
        <f t="shared" si="0"/>
        <v>1260</v>
      </c>
      <c r="I12" s="114">
        <f t="shared" si="1"/>
        <v>210</v>
      </c>
      <c r="J12" s="115">
        <f t="shared" si="2"/>
        <v>254</v>
      </c>
      <c r="K12" s="115">
        <f t="shared" si="3"/>
        <v>73</v>
      </c>
      <c r="L12" s="116">
        <v>5</v>
      </c>
      <c r="M12" s="28">
        <f t="shared" si="5"/>
        <v>181</v>
      </c>
      <c r="N12" s="29">
        <f t="shared" si="4"/>
        <v>181</v>
      </c>
      <c r="O12" s="18"/>
    </row>
    <row r="13" spans="1:15" s="19" customFormat="1" ht="12" customHeight="1" thickBot="1">
      <c r="A13" s="108" t="s">
        <v>48</v>
      </c>
      <c r="B13" s="20">
        <v>178</v>
      </c>
      <c r="C13" s="34">
        <v>200</v>
      </c>
      <c r="D13" s="78">
        <v>181</v>
      </c>
      <c r="E13" s="34">
        <v>220</v>
      </c>
      <c r="F13" s="36">
        <v>231</v>
      </c>
      <c r="G13" s="35">
        <v>243</v>
      </c>
      <c r="H13" s="113">
        <f t="shared" si="0"/>
        <v>1253</v>
      </c>
      <c r="I13" s="114">
        <f t="shared" si="1"/>
        <v>208.83333333333334</v>
      </c>
      <c r="J13" s="115">
        <f t="shared" si="2"/>
        <v>243</v>
      </c>
      <c r="K13" s="115">
        <f t="shared" si="3"/>
        <v>65</v>
      </c>
      <c r="L13" s="116">
        <v>6</v>
      </c>
      <c r="M13" s="28">
        <f t="shared" si="5"/>
        <v>178</v>
      </c>
      <c r="N13" s="29">
        <f t="shared" si="4"/>
        <v>178</v>
      </c>
      <c r="O13" s="18"/>
    </row>
    <row r="14" spans="1:15" s="19" customFormat="1" ht="12.75" customHeight="1" thickBot="1">
      <c r="A14" s="107" t="s">
        <v>40</v>
      </c>
      <c r="B14" s="30">
        <v>200</v>
      </c>
      <c r="C14" s="22">
        <v>208</v>
      </c>
      <c r="D14" s="22">
        <v>181</v>
      </c>
      <c r="E14" s="22">
        <v>202</v>
      </c>
      <c r="F14" s="23">
        <v>241</v>
      </c>
      <c r="G14" s="22">
        <v>213</v>
      </c>
      <c r="H14" s="113">
        <f t="shared" si="0"/>
        <v>1245</v>
      </c>
      <c r="I14" s="114">
        <f t="shared" si="1"/>
        <v>207.5</v>
      </c>
      <c r="J14" s="115">
        <f t="shared" si="2"/>
        <v>241</v>
      </c>
      <c r="K14" s="115">
        <f t="shared" si="3"/>
        <v>60</v>
      </c>
      <c r="L14" s="116">
        <v>7</v>
      </c>
      <c r="M14" s="28">
        <f t="shared" si="5"/>
        <v>181</v>
      </c>
      <c r="N14" s="29">
        <f t="shared" si="4"/>
        <v>181</v>
      </c>
      <c r="O14" s="18"/>
    </row>
    <row r="15" spans="1:15" s="19" customFormat="1" ht="12" customHeight="1" thickBot="1">
      <c r="A15" s="108" t="s">
        <v>30</v>
      </c>
      <c r="B15" s="30">
        <v>188</v>
      </c>
      <c r="C15" s="21">
        <v>188</v>
      </c>
      <c r="D15" s="31">
        <v>199</v>
      </c>
      <c r="E15" s="32">
        <v>237</v>
      </c>
      <c r="F15" s="33">
        <v>217</v>
      </c>
      <c r="G15" s="31">
        <v>209</v>
      </c>
      <c r="H15" s="113">
        <f t="shared" si="0"/>
        <v>1238</v>
      </c>
      <c r="I15" s="114">
        <f t="shared" si="1"/>
        <v>206.33333333333334</v>
      </c>
      <c r="J15" s="115">
        <f t="shared" si="2"/>
        <v>237</v>
      </c>
      <c r="K15" s="115">
        <f t="shared" si="3"/>
        <v>49</v>
      </c>
      <c r="L15" s="116">
        <v>8</v>
      </c>
      <c r="M15" s="28">
        <f t="shared" si="5"/>
        <v>188</v>
      </c>
      <c r="N15" s="29">
        <f t="shared" si="4"/>
        <v>188</v>
      </c>
      <c r="O15" s="18"/>
    </row>
    <row r="16" spans="1:15" s="19" customFormat="1" ht="12" customHeight="1" thickBot="1">
      <c r="A16" s="108" t="s">
        <v>26</v>
      </c>
      <c r="B16" s="30">
        <v>203</v>
      </c>
      <c r="C16" s="21">
        <v>224</v>
      </c>
      <c r="D16" s="22">
        <v>202</v>
      </c>
      <c r="E16" s="21">
        <v>210</v>
      </c>
      <c r="F16" s="23">
        <v>215</v>
      </c>
      <c r="G16" s="22">
        <v>183</v>
      </c>
      <c r="H16" s="113">
        <f t="shared" si="0"/>
        <v>1237</v>
      </c>
      <c r="I16" s="114">
        <f t="shared" si="1"/>
        <v>206.16666666666666</v>
      </c>
      <c r="J16" s="115">
        <f t="shared" si="2"/>
        <v>224</v>
      </c>
      <c r="K16" s="115">
        <f t="shared" si="3"/>
        <v>41</v>
      </c>
      <c r="L16" s="116">
        <v>9</v>
      </c>
      <c r="M16" s="28">
        <f t="shared" si="5"/>
        <v>183</v>
      </c>
      <c r="N16" s="29">
        <f t="shared" si="4"/>
        <v>183</v>
      </c>
      <c r="O16" s="18"/>
    </row>
    <row r="17" spans="1:15" s="19" customFormat="1" ht="12" customHeight="1" thickBot="1">
      <c r="A17" s="107" t="s">
        <v>23</v>
      </c>
      <c r="B17" s="93">
        <v>162</v>
      </c>
      <c r="C17" s="94">
        <v>203</v>
      </c>
      <c r="D17" s="95">
        <v>207</v>
      </c>
      <c r="E17" s="94">
        <v>266</v>
      </c>
      <c r="F17" s="96">
        <v>213</v>
      </c>
      <c r="G17" s="91">
        <v>174</v>
      </c>
      <c r="H17" s="113">
        <f t="shared" si="0"/>
        <v>1225</v>
      </c>
      <c r="I17" s="114">
        <f t="shared" si="1"/>
        <v>204.16666666666666</v>
      </c>
      <c r="J17" s="115">
        <f t="shared" si="2"/>
        <v>266</v>
      </c>
      <c r="K17" s="115">
        <f t="shared" si="3"/>
        <v>104</v>
      </c>
      <c r="L17" s="116">
        <v>10</v>
      </c>
      <c r="M17" s="28">
        <f t="shared" si="5"/>
        <v>162</v>
      </c>
      <c r="N17" s="29">
        <f t="shared" si="4"/>
        <v>162</v>
      </c>
      <c r="O17" s="18"/>
    </row>
    <row r="18" spans="1:15" s="19" customFormat="1" ht="12" customHeight="1" thickBot="1">
      <c r="A18" s="108" t="s">
        <v>20</v>
      </c>
      <c r="B18" s="30">
        <v>184</v>
      </c>
      <c r="C18" s="21">
        <v>199</v>
      </c>
      <c r="D18" s="22">
        <v>194</v>
      </c>
      <c r="E18" s="21">
        <v>196</v>
      </c>
      <c r="F18" s="23">
        <v>239</v>
      </c>
      <c r="G18" s="22">
        <v>200</v>
      </c>
      <c r="H18" s="113">
        <f t="shared" si="0"/>
        <v>1212</v>
      </c>
      <c r="I18" s="114">
        <f t="shared" si="1"/>
        <v>202</v>
      </c>
      <c r="J18" s="115">
        <f t="shared" si="2"/>
        <v>239</v>
      </c>
      <c r="K18" s="115">
        <f t="shared" si="3"/>
        <v>55</v>
      </c>
      <c r="L18" s="116">
        <v>11</v>
      </c>
      <c r="M18" s="28">
        <f t="shared" si="5"/>
        <v>184</v>
      </c>
      <c r="N18" s="29">
        <f t="shared" si="4"/>
        <v>184</v>
      </c>
      <c r="O18" s="18"/>
    </row>
    <row r="19" spans="1:15" s="19" customFormat="1" ht="12" customHeight="1" thickBot="1">
      <c r="A19" s="109" t="s">
        <v>50</v>
      </c>
      <c r="B19" s="30">
        <v>224</v>
      </c>
      <c r="C19" s="21">
        <v>197</v>
      </c>
      <c r="D19" s="22">
        <v>196</v>
      </c>
      <c r="E19" s="21">
        <v>186</v>
      </c>
      <c r="F19" s="23">
        <v>203</v>
      </c>
      <c r="G19" s="22">
        <v>189</v>
      </c>
      <c r="H19" s="113">
        <f t="shared" si="0"/>
        <v>1195</v>
      </c>
      <c r="I19" s="114">
        <f t="shared" si="1"/>
        <v>199.16666666666666</v>
      </c>
      <c r="J19" s="115">
        <f t="shared" si="2"/>
        <v>224</v>
      </c>
      <c r="K19" s="115">
        <f t="shared" si="3"/>
        <v>38</v>
      </c>
      <c r="L19" s="116">
        <v>12</v>
      </c>
      <c r="M19" s="28">
        <f t="shared" si="5"/>
        <v>186</v>
      </c>
      <c r="N19" s="29">
        <f t="shared" si="4"/>
        <v>186</v>
      </c>
      <c r="O19" s="18"/>
    </row>
    <row r="20" spans="1:15" s="19" customFormat="1" ht="12" customHeight="1" thickBot="1">
      <c r="A20" s="108" t="s">
        <v>34</v>
      </c>
      <c r="B20" s="30">
        <v>168</v>
      </c>
      <c r="C20" s="22">
        <v>189</v>
      </c>
      <c r="D20" s="22">
        <v>220</v>
      </c>
      <c r="E20" s="22">
        <v>168</v>
      </c>
      <c r="F20" s="23">
        <v>235</v>
      </c>
      <c r="G20" s="22">
        <v>202</v>
      </c>
      <c r="H20" s="113">
        <f t="shared" si="0"/>
        <v>1182</v>
      </c>
      <c r="I20" s="114">
        <f t="shared" si="1"/>
        <v>197</v>
      </c>
      <c r="J20" s="115">
        <f t="shared" si="2"/>
        <v>235</v>
      </c>
      <c r="K20" s="115">
        <f t="shared" si="3"/>
        <v>67</v>
      </c>
      <c r="L20" s="116">
        <v>13</v>
      </c>
      <c r="M20" s="28">
        <f t="shared" si="5"/>
        <v>168</v>
      </c>
      <c r="N20" s="29">
        <f t="shared" si="4"/>
        <v>168</v>
      </c>
      <c r="O20" s="18"/>
    </row>
    <row r="21" spans="1:15" s="19" customFormat="1" ht="12" customHeight="1" thickBot="1">
      <c r="A21" s="110" t="s">
        <v>44</v>
      </c>
      <c r="B21" s="37">
        <v>167</v>
      </c>
      <c r="C21" s="32">
        <v>183</v>
      </c>
      <c r="D21" s="31">
        <v>201</v>
      </c>
      <c r="E21" s="32">
        <v>223</v>
      </c>
      <c r="F21" s="33">
        <v>171</v>
      </c>
      <c r="G21" s="31">
        <v>235</v>
      </c>
      <c r="H21" s="113">
        <f t="shared" si="0"/>
        <v>1180</v>
      </c>
      <c r="I21" s="114">
        <f t="shared" si="1"/>
        <v>196.66666666666666</v>
      </c>
      <c r="J21" s="115">
        <f t="shared" si="2"/>
        <v>235</v>
      </c>
      <c r="K21" s="115">
        <f t="shared" si="3"/>
        <v>68</v>
      </c>
      <c r="L21" s="116">
        <v>14</v>
      </c>
      <c r="M21" s="28">
        <f t="shared" si="5"/>
        <v>167</v>
      </c>
      <c r="N21" s="29">
        <f t="shared" si="4"/>
        <v>167</v>
      </c>
      <c r="O21" s="18"/>
    </row>
    <row r="22" spans="1:20" s="19" customFormat="1" ht="12" customHeight="1" thickBot="1">
      <c r="A22" s="111" t="s">
        <v>38</v>
      </c>
      <c r="B22" s="20">
        <v>174</v>
      </c>
      <c r="C22" s="34">
        <v>191</v>
      </c>
      <c r="D22" s="35">
        <v>181</v>
      </c>
      <c r="E22" s="34">
        <v>181</v>
      </c>
      <c r="F22" s="36">
        <v>225</v>
      </c>
      <c r="G22" s="35">
        <v>222</v>
      </c>
      <c r="H22" s="113">
        <f t="shared" si="0"/>
        <v>1174</v>
      </c>
      <c r="I22" s="114">
        <f t="shared" si="1"/>
        <v>195.66666666666666</v>
      </c>
      <c r="J22" s="115">
        <f t="shared" si="2"/>
        <v>225</v>
      </c>
      <c r="K22" s="115">
        <f t="shared" si="3"/>
        <v>51</v>
      </c>
      <c r="L22" s="116">
        <v>15</v>
      </c>
      <c r="M22" s="28">
        <f t="shared" si="5"/>
        <v>174</v>
      </c>
      <c r="N22" s="29">
        <f t="shared" si="4"/>
        <v>174</v>
      </c>
      <c r="O22" s="18"/>
      <c r="P22" s="18"/>
      <c r="Q22" s="18"/>
      <c r="R22" s="18"/>
      <c r="S22" s="18"/>
      <c r="T22" s="18"/>
    </row>
    <row r="23" spans="1:20" s="19" customFormat="1" ht="12" customHeight="1" thickBot="1">
      <c r="A23" s="112" t="s">
        <v>52</v>
      </c>
      <c r="B23" s="30">
        <v>194</v>
      </c>
      <c r="C23" s="21">
        <v>223</v>
      </c>
      <c r="D23" s="22">
        <v>208</v>
      </c>
      <c r="E23" s="21">
        <v>189</v>
      </c>
      <c r="F23" s="23">
        <v>173</v>
      </c>
      <c r="G23" s="22">
        <v>171</v>
      </c>
      <c r="H23" s="113">
        <f t="shared" si="0"/>
        <v>1158</v>
      </c>
      <c r="I23" s="114">
        <f t="shared" si="1"/>
        <v>193</v>
      </c>
      <c r="J23" s="115">
        <f t="shared" si="2"/>
        <v>223</v>
      </c>
      <c r="K23" s="115">
        <f t="shared" si="3"/>
        <v>52</v>
      </c>
      <c r="L23" s="116">
        <v>16</v>
      </c>
      <c r="M23" s="28">
        <f t="shared" si="5"/>
        <v>171</v>
      </c>
      <c r="N23" s="29">
        <f t="shared" si="4"/>
        <v>171</v>
      </c>
      <c r="O23" s="18"/>
      <c r="P23" s="18"/>
      <c r="Q23" s="18"/>
      <c r="R23" s="18"/>
      <c r="S23" s="18"/>
      <c r="T23" s="18"/>
    </row>
    <row r="24" spans="1:20" s="19" customFormat="1" ht="12" customHeight="1" thickBot="1">
      <c r="A24" s="87" t="s">
        <v>25</v>
      </c>
      <c r="B24" s="37">
        <v>200</v>
      </c>
      <c r="C24" s="32">
        <v>193</v>
      </c>
      <c r="D24" s="33">
        <v>194</v>
      </c>
      <c r="E24" s="31">
        <v>188</v>
      </c>
      <c r="F24" s="32">
        <v>171</v>
      </c>
      <c r="G24" s="31">
        <v>208</v>
      </c>
      <c r="H24" s="24">
        <f t="shared" si="0"/>
        <v>1154</v>
      </c>
      <c r="I24" s="25">
        <f t="shared" si="1"/>
        <v>192.33333333333334</v>
      </c>
      <c r="J24" s="26">
        <f t="shared" si="2"/>
        <v>208</v>
      </c>
      <c r="K24" s="26">
        <f t="shared" si="3"/>
        <v>37</v>
      </c>
      <c r="L24" s="27">
        <v>17</v>
      </c>
      <c r="M24" s="28">
        <f t="shared" si="5"/>
        <v>171</v>
      </c>
      <c r="N24" s="29">
        <f t="shared" si="4"/>
        <v>171</v>
      </c>
      <c r="O24" s="18"/>
      <c r="P24" s="18"/>
      <c r="Q24" s="18"/>
      <c r="R24" s="18"/>
      <c r="S24" s="18"/>
      <c r="T24" s="18"/>
    </row>
    <row r="25" spans="1:20" s="19" customFormat="1" ht="12" customHeight="1" thickBot="1">
      <c r="A25" s="79" t="s">
        <v>42</v>
      </c>
      <c r="B25" s="37">
        <v>202</v>
      </c>
      <c r="C25" s="32">
        <v>186</v>
      </c>
      <c r="D25" s="31">
        <v>202</v>
      </c>
      <c r="E25" s="32">
        <v>179</v>
      </c>
      <c r="F25" s="33">
        <v>202</v>
      </c>
      <c r="G25" s="31">
        <v>179</v>
      </c>
      <c r="H25" s="24">
        <f t="shared" si="0"/>
        <v>1150</v>
      </c>
      <c r="I25" s="25">
        <f t="shared" si="1"/>
        <v>191.66666666666666</v>
      </c>
      <c r="J25" s="26">
        <f t="shared" si="2"/>
        <v>202</v>
      </c>
      <c r="K25" s="26">
        <f t="shared" si="3"/>
        <v>23</v>
      </c>
      <c r="L25" s="27">
        <v>18</v>
      </c>
      <c r="M25" s="28">
        <f t="shared" si="5"/>
        <v>179</v>
      </c>
      <c r="N25" s="29">
        <f t="shared" si="4"/>
        <v>179</v>
      </c>
      <c r="O25" s="18"/>
      <c r="P25" s="18"/>
      <c r="Q25" s="18"/>
      <c r="R25" s="18"/>
      <c r="S25" s="18"/>
      <c r="T25" s="18"/>
    </row>
    <row r="26" spans="1:20" s="19" customFormat="1" ht="12" customHeight="1" thickBot="1">
      <c r="A26" s="79" t="s">
        <v>54</v>
      </c>
      <c r="B26" s="37">
        <v>202</v>
      </c>
      <c r="C26" s="32">
        <v>190</v>
      </c>
      <c r="D26" s="31">
        <v>168</v>
      </c>
      <c r="E26" s="32">
        <v>209</v>
      </c>
      <c r="F26" s="33">
        <v>176</v>
      </c>
      <c r="G26" s="31">
        <v>190</v>
      </c>
      <c r="H26" s="24">
        <f t="shared" si="0"/>
        <v>1135</v>
      </c>
      <c r="I26" s="25">
        <f t="shared" si="1"/>
        <v>189.16666666666666</v>
      </c>
      <c r="J26" s="26">
        <f t="shared" si="2"/>
        <v>209</v>
      </c>
      <c r="K26" s="26">
        <f t="shared" si="3"/>
        <v>41</v>
      </c>
      <c r="L26" s="27">
        <v>19</v>
      </c>
      <c r="M26" s="28">
        <f t="shared" si="5"/>
        <v>168</v>
      </c>
      <c r="N26" s="29">
        <f t="shared" si="4"/>
        <v>168</v>
      </c>
      <c r="O26" s="18"/>
      <c r="P26" s="18"/>
      <c r="Q26" s="18"/>
      <c r="R26" s="18"/>
      <c r="S26" s="18"/>
      <c r="T26" s="18"/>
    </row>
    <row r="27" spans="1:20" s="19" customFormat="1" ht="12" customHeight="1" thickBot="1">
      <c r="A27" s="89" t="s">
        <v>33</v>
      </c>
      <c r="B27" s="37">
        <v>225</v>
      </c>
      <c r="C27" s="32">
        <v>178</v>
      </c>
      <c r="D27" s="31">
        <v>176</v>
      </c>
      <c r="E27" s="32">
        <v>208</v>
      </c>
      <c r="F27" s="33">
        <v>167</v>
      </c>
      <c r="G27" s="31">
        <v>180</v>
      </c>
      <c r="H27" s="24">
        <f t="shared" si="0"/>
        <v>1134</v>
      </c>
      <c r="I27" s="25">
        <f t="shared" si="1"/>
        <v>189</v>
      </c>
      <c r="J27" s="26">
        <f t="shared" si="2"/>
        <v>225</v>
      </c>
      <c r="K27" s="26">
        <f t="shared" si="3"/>
        <v>58</v>
      </c>
      <c r="L27" s="27">
        <v>20</v>
      </c>
      <c r="M27" s="28">
        <f t="shared" si="5"/>
        <v>167</v>
      </c>
      <c r="N27" s="29">
        <f t="shared" si="4"/>
        <v>167</v>
      </c>
      <c r="O27" s="18"/>
      <c r="P27" s="18"/>
      <c r="Q27" s="18"/>
      <c r="R27" s="18"/>
      <c r="S27" s="18"/>
      <c r="T27" s="18"/>
    </row>
    <row r="28" spans="1:20" s="19" customFormat="1" ht="12" customHeight="1" thickBot="1">
      <c r="A28" s="92" t="s">
        <v>27</v>
      </c>
      <c r="B28" s="37">
        <v>165</v>
      </c>
      <c r="C28" s="32">
        <v>169</v>
      </c>
      <c r="D28" s="31">
        <v>196</v>
      </c>
      <c r="E28" s="32">
        <v>194</v>
      </c>
      <c r="F28" s="33">
        <v>165</v>
      </c>
      <c r="G28" s="31">
        <v>230</v>
      </c>
      <c r="H28" s="24">
        <f t="shared" si="0"/>
        <v>1119</v>
      </c>
      <c r="I28" s="25">
        <f t="shared" si="1"/>
        <v>186.5</v>
      </c>
      <c r="J28" s="26">
        <f t="shared" si="2"/>
        <v>230</v>
      </c>
      <c r="K28" s="26">
        <f t="shared" si="3"/>
        <v>65</v>
      </c>
      <c r="L28" s="27">
        <v>21</v>
      </c>
      <c r="M28" s="28">
        <f t="shared" si="5"/>
        <v>165</v>
      </c>
      <c r="N28" s="29">
        <f t="shared" si="4"/>
        <v>165</v>
      </c>
      <c r="O28" s="18"/>
      <c r="P28" s="18"/>
      <c r="Q28" s="18"/>
      <c r="R28" s="18"/>
      <c r="S28" s="18"/>
      <c r="T28" s="18"/>
    </row>
    <row r="29" spans="1:20" s="19" customFormat="1" ht="12" customHeight="1" thickBot="1">
      <c r="A29" s="90" t="s">
        <v>24</v>
      </c>
      <c r="B29" s="37">
        <v>164</v>
      </c>
      <c r="C29" s="32">
        <v>169</v>
      </c>
      <c r="D29" s="31">
        <v>177</v>
      </c>
      <c r="E29" s="32">
        <v>183</v>
      </c>
      <c r="F29" s="33">
        <v>217</v>
      </c>
      <c r="G29" s="31">
        <v>188</v>
      </c>
      <c r="H29" s="24">
        <f t="shared" si="0"/>
        <v>1098</v>
      </c>
      <c r="I29" s="25">
        <f t="shared" si="1"/>
        <v>183</v>
      </c>
      <c r="J29" s="26">
        <f t="shared" si="2"/>
        <v>217</v>
      </c>
      <c r="K29" s="26">
        <f t="shared" si="3"/>
        <v>53</v>
      </c>
      <c r="L29" s="27">
        <v>22</v>
      </c>
      <c r="M29" s="28">
        <f t="shared" si="5"/>
        <v>164</v>
      </c>
      <c r="N29" s="29">
        <f t="shared" si="4"/>
        <v>164</v>
      </c>
      <c r="O29" s="18"/>
      <c r="P29" s="18"/>
      <c r="Q29" s="18"/>
      <c r="R29" s="18"/>
      <c r="S29" s="18"/>
      <c r="T29" s="18"/>
    </row>
    <row r="30" spans="1:20" s="19" customFormat="1" ht="12" customHeight="1" thickBot="1">
      <c r="A30" s="82" t="s">
        <v>35</v>
      </c>
      <c r="B30" s="37">
        <v>205</v>
      </c>
      <c r="C30" s="32">
        <v>141</v>
      </c>
      <c r="D30" s="38">
        <v>201</v>
      </c>
      <c r="E30" s="32">
        <v>190</v>
      </c>
      <c r="F30" s="33">
        <v>168</v>
      </c>
      <c r="G30" s="31">
        <v>182</v>
      </c>
      <c r="H30" s="24">
        <f t="shared" si="0"/>
        <v>1087</v>
      </c>
      <c r="I30" s="25">
        <f t="shared" si="1"/>
        <v>181.16666666666666</v>
      </c>
      <c r="J30" s="26">
        <f t="shared" si="2"/>
        <v>205</v>
      </c>
      <c r="K30" s="26">
        <f t="shared" si="3"/>
        <v>64</v>
      </c>
      <c r="L30" s="27">
        <v>23</v>
      </c>
      <c r="M30" s="28">
        <f t="shared" si="5"/>
        <v>141</v>
      </c>
      <c r="N30" s="29">
        <f t="shared" si="4"/>
        <v>141</v>
      </c>
      <c r="O30" s="18"/>
      <c r="P30" s="18"/>
      <c r="Q30" s="18"/>
      <c r="R30" s="18"/>
      <c r="S30" s="18"/>
      <c r="T30" s="18"/>
    </row>
    <row r="31" spans="1:20" s="19" customFormat="1" ht="12" customHeight="1" thickBot="1">
      <c r="A31" s="83" t="s">
        <v>31</v>
      </c>
      <c r="B31" s="37">
        <v>171</v>
      </c>
      <c r="C31" s="32">
        <v>183</v>
      </c>
      <c r="D31" s="38">
        <v>171</v>
      </c>
      <c r="E31" s="32">
        <v>171</v>
      </c>
      <c r="F31" s="33">
        <v>185</v>
      </c>
      <c r="G31" s="31">
        <v>174</v>
      </c>
      <c r="H31" s="24">
        <f t="shared" si="0"/>
        <v>1055</v>
      </c>
      <c r="I31" s="25">
        <f t="shared" si="1"/>
        <v>175.83333333333334</v>
      </c>
      <c r="J31" s="26">
        <f t="shared" si="2"/>
        <v>185</v>
      </c>
      <c r="K31" s="26">
        <f t="shared" si="3"/>
        <v>14</v>
      </c>
      <c r="L31" s="27">
        <v>24</v>
      </c>
      <c r="M31" s="28">
        <f t="shared" si="5"/>
        <v>171</v>
      </c>
      <c r="N31" s="29">
        <f t="shared" si="4"/>
        <v>171</v>
      </c>
      <c r="O31" s="18"/>
      <c r="P31" s="18"/>
      <c r="Q31" s="18"/>
      <c r="R31" s="18"/>
      <c r="S31" s="18"/>
      <c r="T31" s="18"/>
    </row>
    <row r="32" spans="1:20" s="19" customFormat="1" ht="12" customHeight="1" thickBot="1">
      <c r="A32" s="84" t="s">
        <v>28</v>
      </c>
      <c r="B32" s="37">
        <v>165</v>
      </c>
      <c r="C32" s="32">
        <v>165</v>
      </c>
      <c r="D32" s="31">
        <v>167</v>
      </c>
      <c r="E32" s="32">
        <v>231</v>
      </c>
      <c r="F32" s="33">
        <v>165</v>
      </c>
      <c r="G32" s="31">
        <v>151</v>
      </c>
      <c r="H32" s="24">
        <f t="shared" si="0"/>
        <v>1044</v>
      </c>
      <c r="I32" s="25">
        <f t="shared" si="1"/>
        <v>174</v>
      </c>
      <c r="J32" s="26">
        <f t="shared" si="2"/>
        <v>231</v>
      </c>
      <c r="K32" s="26">
        <f t="shared" si="3"/>
        <v>80</v>
      </c>
      <c r="L32" s="27">
        <v>25</v>
      </c>
      <c r="M32" s="28">
        <f t="shared" si="5"/>
        <v>151</v>
      </c>
      <c r="N32" s="29">
        <f t="shared" si="4"/>
        <v>151</v>
      </c>
      <c r="O32" s="18"/>
      <c r="P32" s="18"/>
      <c r="Q32" s="18"/>
      <c r="R32" s="18"/>
      <c r="S32" s="18"/>
      <c r="T32" s="18"/>
    </row>
    <row r="33" spans="1:20" s="19" customFormat="1" ht="12.75" customHeight="1" thickBot="1">
      <c r="A33" s="84" t="s">
        <v>22</v>
      </c>
      <c r="B33" s="37">
        <v>176</v>
      </c>
      <c r="C33" s="32">
        <v>151</v>
      </c>
      <c r="D33" s="31">
        <v>178</v>
      </c>
      <c r="E33" s="32">
        <v>137</v>
      </c>
      <c r="F33" s="33">
        <v>175</v>
      </c>
      <c r="G33" s="31">
        <v>184</v>
      </c>
      <c r="H33" s="24">
        <f t="shared" si="0"/>
        <v>1001</v>
      </c>
      <c r="I33" s="25">
        <f t="shared" si="1"/>
        <v>166.83333333333334</v>
      </c>
      <c r="J33" s="26">
        <f t="shared" si="2"/>
        <v>184</v>
      </c>
      <c r="K33" s="26">
        <f t="shared" si="3"/>
        <v>47</v>
      </c>
      <c r="L33" s="27">
        <v>26</v>
      </c>
      <c r="M33" s="28">
        <f t="shared" si="5"/>
        <v>137</v>
      </c>
      <c r="N33" s="29">
        <f t="shared" si="4"/>
        <v>137</v>
      </c>
      <c r="O33" s="18"/>
      <c r="P33" s="18"/>
      <c r="Q33" s="18"/>
      <c r="R33" s="18"/>
      <c r="S33" s="18"/>
      <c r="T33" s="18"/>
    </row>
    <row r="34" spans="1:20" s="19" customFormat="1" ht="12" customHeight="1" thickBot="1">
      <c r="A34" s="84" t="s">
        <v>53</v>
      </c>
      <c r="B34" s="37">
        <v>189</v>
      </c>
      <c r="C34" s="32">
        <v>167</v>
      </c>
      <c r="D34" s="31">
        <v>163</v>
      </c>
      <c r="E34" s="32">
        <v>166</v>
      </c>
      <c r="F34" s="33">
        <v>145</v>
      </c>
      <c r="G34" s="31">
        <v>166</v>
      </c>
      <c r="H34" s="24">
        <f t="shared" si="0"/>
        <v>996</v>
      </c>
      <c r="I34" s="25">
        <f t="shared" si="1"/>
        <v>166</v>
      </c>
      <c r="J34" s="26">
        <f t="shared" si="2"/>
        <v>189</v>
      </c>
      <c r="K34" s="26">
        <f t="shared" si="3"/>
        <v>44</v>
      </c>
      <c r="L34" s="27">
        <v>27</v>
      </c>
      <c r="M34" s="28">
        <f t="shared" si="5"/>
        <v>145</v>
      </c>
      <c r="N34" s="29">
        <f t="shared" si="4"/>
        <v>145</v>
      </c>
      <c r="O34" s="18"/>
      <c r="P34" s="18"/>
      <c r="Q34" s="18"/>
      <c r="R34" s="18"/>
      <c r="S34" s="18"/>
      <c r="T34" s="18"/>
    </row>
    <row r="35" spans="1:20" s="40" customFormat="1" ht="12" customHeight="1" thickBot="1">
      <c r="A35" s="81" t="s">
        <v>39</v>
      </c>
      <c r="B35" s="37">
        <v>171</v>
      </c>
      <c r="C35" s="32">
        <v>162</v>
      </c>
      <c r="D35" s="31">
        <v>195</v>
      </c>
      <c r="E35" s="32">
        <v>162</v>
      </c>
      <c r="F35" s="33">
        <v>150</v>
      </c>
      <c r="G35" s="31">
        <v>156</v>
      </c>
      <c r="H35" s="24">
        <f t="shared" si="0"/>
        <v>996</v>
      </c>
      <c r="I35" s="25">
        <f t="shared" si="1"/>
        <v>166</v>
      </c>
      <c r="J35" s="26">
        <f t="shared" si="2"/>
        <v>195</v>
      </c>
      <c r="K35" s="26">
        <f t="shared" si="3"/>
        <v>45</v>
      </c>
      <c r="L35" s="27">
        <v>28</v>
      </c>
      <c r="M35" s="28">
        <f t="shared" si="5"/>
        <v>150</v>
      </c>
      <c r="N35" s="29">
        <f t="shared" si="4"/>
        <v>150</v>
      </c>
      <c r="O35" s="39"/>
      <c r="P35" s="39"/>
      <c r="Q35" s="39"/>
      <c r="R35" s="39"/>
      <c r="S35" s="39"/>
      <c r="T35" s="39"/>
    </row>
    <row r="36" spans="1:20" s="19" customFormat="1" ht="12" customHeight="1" thickBot="1">
      <c r="A36" s="86" t="s">
        <v>49</v>
      </c>
      <c r="B36" s="37">
        <v>142</v>
      </c>
      <c r="C36" s="32">
        <v>150</v>
      </c>
      <c r="D36" s="31">
        <v>162</v>
      </c>
      <c r="E36" s="32">
        <v>172</v>
      </c>
      <c r="F36" s="33">
        <v>211</v>
      </c>
      <c r="G36" s="31">
        <v>153</v>
      </c>
      <c r="H36" s="24">
        <f t="shared" si="0"/>
        <v>990</v>
      </c>
      <c r="I36" s="25">
        <f t="shared" si="1"/>
        <v>165</v>
      </c>
      <c r="J36" s="26">
        <f t="shared" si="2"/>
        <v>211</v>
      </c>
      <c r="K36" s="26">
        <f t="shared" si="3"/>
        <v>69</v>
      </c>
      <c r="L36" s="27">
        <v>29</v>
      </c>
      <c r="M36" s="28">
        <f t="shared" si="5"/>
        <v>142</v>
      </c>
      <c r="N36" s="29">
        <f t="shared" si="4"/>
        <v>142</v>
      </c>
      <c r="O36" s="18"/>
      <c r="P36" s="18"/>
      <c r="Q36" s="18"/>
      <c r="R36" s="18"/>
      <c r="S36" s="18"/>
      <c r="T36" s="18"/>
    </row>
    <row r="37" spans="1:20" s="42" customFormat="1" ht="12" customHeight="1" thickBot="1">
      <c r="A37" s="82" t="s">
        <v>55</v>
      </c>
      <c r="B37" s="37">
        <v>138</v>
      </c>
      <c r="C37" s="32">
        <v>180</v>
      </c>
      <c r="D37" s="31">
        <v>156</v>
      </c>
      <c r="E37" s="32">
        <v>176</v>
      </c>
      <c r="F37" s="33">
        <v>163</v>
      </c>
      <c r="G37" s="31">
        <v>148</v>
      </c>
      <c r="H37" s="24">
        <f t="shared" si="0"/>
        <v>961</v>
      </c>
      <c r="I37" s="25">
        <f t="shared" si="1"/>
        <v>160.16666666666666</v>
      </c>
      <c r="J37" s="26">
        <f t="shared" si="2"/>
        <v>180</v>
      </c>
      <c r="K37" s="26">
        <f t="shared" si="3"/>
        <v>42</v>
      </c>
      <c r="L37" s="27">
        <v>30</v>
      </c>
      <c r="M37" s="28">
        <f t="shared" si="5"/>
        <v>138</v>
      </c>
      <c r="N37" s="29">
        <f t="shared" si="4"/>
        <v>138</v>
      </c>
      <c r="O37" s="41"/>
      <c r="P37" s="41"/>
      <c r="Q37" s="41"/>
      <c r="R37" s="41"/>
      <c r="S37" s="41"/>
      <c r="T37" s="41"/>
    </row>
    <row r="38" spans="1:20" s="42" customFormat="1" ht="12" customHeight="1" thickBot="1">
      <c r="A38" s="84" t="s">
        <v>46</v>
      </c>
      <c r="B38" s="37">
        <v>129</v>
      </c>
      <c r="C38" s="32">
        <v>142</v>
      </c>
      <c r="D38" s="31">
        <v>157</v>
      </c>
      <c r="E38" s="32">
        <v>154</v>
      </c>
      <c r="F38" s="33">
        <v>181</v>
      </c>
      <c r="G38" s="31">
        <v>190</v>
      </c>
      <c r="H38" s="24">
        <f t="shared" si="0"/>
        <v>953</v>
      </c>
      <c r="I38" s="25">
        <f t="shared" si="1"/>
        <v>158.83333333333334</v>
      </c>
      <c r="J38" s="26">
        <f t="shared" si="2"/>
        <v>190</v>
      </c>
      <c r="K38" s="26">
        <f t="shared" si="3"/>
        <v>61</v>
      </c>
      <c r="L38" s="27">
        <v>31</v>
      </c>
      <c r="M38" s="28">
        <f t="shared" si="5"/>
        <v>129</v>
      </c>
      <c r="N38" s="29">
        <f t="shared" si="4"/>
        <v>129</v>
      </c>
      <c r="O38" s="41"/>
      <c r="P38" s="41"/>
      <c r="Q38" s="41"/>
      <c r="R38" s="41"/>
      <c r="S38" s="41"/>
      <c r="T38" s="41"/>
    </row>
    <row r="39" spans="1:15" s="42" customFormat="1" ht="12" customHeight="1" thickBot="1">
      <c r="A39" s="82" t="s">
        <v>43</v>
      </c>
      <c r="B39" s="37">
        <v>158</v>
      </c>
      <c r="C39" s="32">
        <v>152</v>
      </c>
      <c r="D39" s="31">
        <v>135</v>
      </c>
      <c r="E39" s="32">
        <v>159</v>
      </c>
      <c r="F39" s="33">
        <v>199</v>
      </c>
      <c r="G39" s="31">
        <v>149</v>
      </c>
      <c r="H39" s="24">
        <f t="shared" si="0"/>
        <v>952</v>
      </c>
      <c r="I39" s="25">
        <f t="shared" si="1"/>
        <v>158.66666666666666</v>
      </c>
      <c r="J39" s="26">
        <f t="shared" si="2"/>
        <v>199</v>
      </c>
      <c r="K39" s="26">
        <f t="shared" si="3"/>
        <v>64</v>
      </c>
      <c r="L39" s="27">
        <v>32</v>
      </c>
      <c r="M39" s="28">
        <f t="shared" si="5"/>
        <v>135</v>
      </c>
      <c r="N39" s="29">
        <f t="shared" si="4"/>
        <v>135</v>
      </c>
      <c r="O39" s="41"/>
    </row>
    <row r="40" spans="1:15" s="42" customFormat="1" ht="12" customHeight="1" thickBot="1">
      <c r="A40" s="84" t="s">
        <v>47</v>
      </c>
      <c r="B40" s="37">
        <v>129</v>
      </c>
      <c r="C40" s="32">
        <v>142</v>
      </c>
      <c r="D40" s="31">
        <v>180</v>
      </c>
      <c r="E40" s="32">
        <v>153</v>
      </c>
      <c r="F40" s="33">
        <v>163</v>
      </c>
      <c r="G40" s="31">
        <v>159</v>
      </c>
      <c r="H40" s="24">
        <f t="shared" si="0"/>
        <v>926</v>
      </c>
      <c r="I40" s="25">
        <f t="shared" si="1"/>
        <v>154.33333333333334</v>
      </c>
      <c r="J40" s="26">
        <f t="shared" si="2"/>
        <v>180</v>
      </c>
      <c r="K40" s="26">
        <f t="shared" si="3"/>
        <v>51</v>
      </c>
      <c r="L40" s="27">
        <v>33</v>
      </c>
      <c r="M40" s="28">
        <f t="shared" si="5"/>
        <v>129</v>
      </c>
      <c r="N40" s="29">
        <f t="shared" si="4"/>
        <v>129</v>
      </c>
      <c r="O40" s="43"/>
    </row>
    <row r="41" spans="1:15" s="42" customFormat="1" ht="12" customHeight="1" thickBot="1">
      <c r="A41" s="83" t="s">
        <v>21</v>
      </c>
      <c r="B41" s="37">
        <v>186</v>
      </c>
      <c r="C41" s="32">
        <v>148</v>
      </c>
      <c r="D41" s="31">
        <v>195</v>
      </c>
      <c r="E41" s="32">
        <v>97</v>
      </c>
      <c r="F41" s="33">
        <v>181</v>
      </c>
      <c r="G41" s="31">
        <v>118</v>
      </c>
      <c r="H41" s="24">
        <f t="shared" si="0"/>
        <v>925</v>
      </c>
      <c r="I41" s="25">
        <f t="shared" si="1"/>
        <v>154.16666666666666</v>
      </c>
      <c r="J41" s="26">
        <f t="shared" si="2"/>
        <v>195</v>
      </c>
      <c r="K41" s="26">
        <f t="shared" si="3"/>
        <v>98</v>
      </c>
      <c r="L41" s="27">
        <v>34</v>
      </c>
      <c r="M41" s="28">
        <f t="shared" si="5"/>
        <v>97</v>
      </c>
      <c r="N41" s="29">
        <f t="shared" si="4"/>
        <v>97</v>
      </c>
      <c r="O41" s="41"/>
    </row>
    <row r="42" spans="1:15" s="42" customFormat="1" ht="12" customHeight="1" thickBot="1">
      <c r="A42" s="88" t="s">
        <v>51</v>
      </c>
      <c r="B42" s="37">
        <v>185</v>
      </c>
      <c r="C42" s="32">
        <v>147</v>
      </c>
      <c r="D42" s="31">
        <v>130</v>
      </c>
      <c r="E42" s="32">
        <v>167</v>
      </c>
      <c r="F42" s="33">
        <v>140</v>
      </c>
      <c r="G42" s="31">
        <v>133</v>
      </c>
      <c r="H42" s="24">
        <f t="shared" si="0"/>
        <v>902</v>
      </c>
      <c r="I42" s="25">
        <f t="shared" si="1"/>
        <v>150.33333333333334</v>
      </c>
      <c r="J42" s="26">
        <f t="shared" si="2"/>
        <v>185</v>
      </c>
      <c r="K42" s="26">
        <f t="shared" si="3"/>
        <v>55</v>
      </c>
      <c r="L42" s="27">
        <v>35</v>
      </c>
      <c r="M42" s="28">
        <f t="shared" si="5"/>
        <v>130</v>
      </c>
      <c r="N42" s="29">
        <f t="shared" si="4"/>
        <v>130</v>
      </c>
      <c r="O42" s="41"/>
    </row>
    <row r="43" spans="1:14" ht="12" customHeight="1" thickBot="1">
      <c r="A43" s="81" t="s">
        <v>36</v>
      </c>
      <c r="B43" s="37">
        <v>219</v>
      </c>
      <c r="C43" s="32">
        <v>118</v>
      </c>
      <c r="D43" s="31">
        <v>151</v>
      </c>
      <c r="E43" s="32"/>
      <c r="F43" s="33"/>
      <c r="G43" s="31"/>
      <c r="H43" s="24">
        <f t="shared" si="0"/>
        <v>488</v>
      </c>
      <c r="I43" s="25">
        <f t="shared" si="1"/>
        <v>162.66666666666666</v>
      </c>
      <c r="J43" s="26">
        <f t="shared" si="2"/>
        <v>219</v>
      </c>
      <c r="K43" s="26">
        <f t="shared" si="3"/>
        <v>101</v>
      </c>
      <c r="L43" s="27">
        <v>36</v>
      </c>
      <c r="M43" s="28">
        <f t="shared" si="5"/>
        <v>118</v>
      </c>
      <c r="N43" s="29">
        <f t="shared" si="4"/>
        <v>118</v>
      </c>
    </row>
    <row r="44" spans="1:14" ht="12" customHeight="1" thickBot="1">
      <c r="A44" s="44"/>
      <c r="B44" s="37"/>
      <c r="C44" s="32"/>
      <c r="D44" s="45"/>
      <c r="E44" s="32"/>
      <c r="F44" s="33"/>
      <c r="G44" s="31"/>
      <c r="H44" s="24"/>
      <c r="I44" s="25"/>
      <c r="J44" s="26"/>
      <c r="K44" s="26"/>
      <c r="L44" s="27"/>
      <c r="M44" s="28">
        <f t="shared" si="5"/>
        <v>0</v>
      </c>
      <c r="N44" s="29">
        <f t="shared" si="4"/>
        <v>0</v>
      </c>
    </row>
    <row r="56" ht="12.75">
      <c r="B56" s="46"/>
    </row>
    <row r="57" ht="12.75">
      <c r="B57" s="46"/>
    </row>
    <row r="58" ht="12.75">
      <c r="B58" s="46"/>
    </row>
    <row r="59" ht="12.75">
      <c r="B59" s="46"/>
    </row>
    <row r="60" ht="12.75">
      <c r="B60" s="46"/>
    </row>
    <row r="61" ht="12.75">
      <c r="B61" s="46"/>
    </row>
    <row r="62" ht="12.75">
      <c r="B62" s="46"/>
    </row>
  </sheetData>
  <sheetProtection selectLockedCells="1" selectUnlockedCells="1"/>
  <conditionalFormatting sqref="B8:G19 B23:G30">
    <cfRule type="cellIs" priority="1" dxfId="1" operator="equal" stopIfTrue="1">
      <formula>$N8</formula>
    </cfRule>
    <cfRule type="cellIs" priority="2" dxfId="0" operator="equal" stopIfTrue="1">
      <formula>$K8</formula>
    </cfRule>
  </conditionalFormatting>
  <conditionalFormatting sqref="B20:G21">
    <cfRule type="cellIs" priority="3" dxfId="1" operator="equal" stopIfTrue="1">
      <formula>$N21</formula>
    </cfRule>
    <cfRule type="cellIs" priority="4" dxfId="0" operator="equal" stopIfTrue="1">
      <formula>$K20</formula>
    </cfRule>
  </conditionalFormatting>
  <conditionalFormatting sqref="B22:G22">
    <cfRule type="cellIs" priority="5" dxfId="1" operator="equal" stopIfTrue="1">
      <formula>$N20</formula>
    </cfRule>
    <cfRule type="cellIs" priority="6" dxfId="0" operator="equal" stopIfTrue="1">
      <formula>$K22</formula>
    </cfRule>
  </conditionalFormatting>
  <conditionalFormatting sqref="B31:G35">
    <cfRule type="cellIs" priority="7" dxfId="1" operator="equal" stopIfTrue="1">
      <formula>$N28</formula>
    </cfRule>
    <cfRule type="cellIs" priority="8" dxfId="0" operator="equal" stopIfTrue="1">
      <formula>$K31</formula>
    </cfRule>
  </conditionalFormatting>
  <conditionalFormatting sqref="B36:G40">
    <cfRule type="cellIs" priority="9" dxfId="1" operator="equal" stopIfTrue="1">
      <formula>$N28</formula>
    </cfRule>
    <cfRule type="cellIs" priority="10" dxfId="0" operator="equal" stopIfTrue="1">
      <formula>$K36</formula>
    </cfRule>
  </conditionalFormatting>
  <conditionalFormatting sqref="B41:G43">
    <cfRule type="cellIs" priority="11" dxfId="1" operator="equal" stopIfTrue="1">
      <formula>$N31</formula>
    </cfRule>
    <cfRule type="cellIs" priority="12" dxfId="0" operator="equal" stopIfTrue="1">
      <formula>$K41</formula>
    </cfRule>
  </conditionalFormatting>
  <conditionalFormatting sqref="B44:G44">
    <cfRule type="cellIs" priority="13" dxfId="1" operator="equal" stopIfTrue="1">
      <formula>$N32</formula>
    </cfRule>
    <cfRule type="cellIs" priority="14" dxfId="0" operator="equal" stopIfTrue="1">
      <formula>$K44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43738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9"/>
  <sheetViews>
    <sheetView zoomScale="85" zoomScaleNormal="85" zoomScalePageLayoutView="0" workbookViewId="0" topLeftCell="A5">
      <selection activeCell="L22" sqref="L22"/>
    </sheetView>
  </sheetViews>
  <sheetFormatPr defaultColWidth="11.57421875" defaultRowHeight="12.75"/>
  <cols>
    <col min="1" max="1" width="5.28125" style="0" customWidth="1"/>
    <col min="2" max="2" width="22.57421875" style="0" customWidth="1"/>
    <col min="3" max="5" width="9.140625" style="0" customWidth="1"/>
    <col min="6" max="6" width="9.28125" style="0" customWidth="1"/>
    <col min="7" max="7" width="9.14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255" width="9.14062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D5" s="47"/>
      <c r="O5" s="6"/>
      <c r="P5" s="6"/>
    </row>
    <row r="6" spans="3:16" s="7" customFormat="1" ht="31.5" customHeight="1">
      <c r="C6" s="48" t="s">
        <v>13</v>
      </c>
      <c r="D6" s="49"/>
      <c r="E6" s="49"/>
      <c r="F6" s="3" t="s">
        <v>14</v>
      </c>
      <c r="G6" s="3"/>
      <c r="H6" s="3"/>
      <c r="O6" s="9"/>
      <c r="P6" s="9"/>
    </row>
    <row r="7" spans="1:12" s="57" customFormat="1" ht="12" customHeight="1">
      <c r="A7" s="50"/>
      <c r="B7" s="51" t="s">
        <v>6</v>
      </c>
      <c r="C7" s="52">
        <v>7</v>
      </c>
      <c r="D7" s="52">
        <v>8</v>
      </c>
      <c r="E7" s="53" t="s">
        <v>7</v>
      </c>
      <c r="F7" s="54" t="s">
        <v>8</v>
      </c>
      <c r="G7" s="54" t="s">
        <v>9</v>
      </c>
      <c r="H7" s="54" t="s">
        <v>10</v>
      </c>
      <c r="I7" s="53" t="s">
        <v>11</v>
      </c>
      <c r="J7" s="55" t="s">
        <v>15</v>
      </c>
      <c r="K7" s="55" t="s">
        <v>16</v>
      </c>
      <c r="L7" s="56"/>
    </row>
    <row r="8" spans="1:12" s="19" customFormat="1" ht="12" customHeight="1">
      <c r="A8" s="50">
        <v>7</v>
      </c>
      <c r="B8" s="117" t="s">
        <v>40</v>
      </c>
      <c r="C8" s="58">
        <v>178</v>
      </c>
      <c r="D8" s="58">
        <v>254</v>
      </c>
      <c r="E8" s="121">
        <f aca="true" t="shared" si="0" ref="E8:E19">SUM(C8:D8)</f>
        <v>432</v>
      </c>
      <c r="F8" s="122">
        <f aca="true" t="shared" si="1" ref="F8:F19">AVERAGE(C8:D8)</f>
        <v>216</v>
      </c>
      <c r="G8" s="123">
        <f aca="true" t="shared" si="2" ref="G8:G19">MAX(C8:D8)</f>
        <v>254</v>
      </c>
      <c r="H8" s="123">
        <f aca="true" t="shared" si="3" ref="H8:H19">IF(D8&lt;&gt;"",MAX(C8:D8)-MIN(C8:D8),"")</f>
        <v>76</v>
      </c>
      <c r="I8" s="124">
        <v>1</v>
      </c>
      <c r="J8" s="28">
        <f aca="true" t="shared" si="4" ref="J8:J19">MIN(C8:D8)</f>
        <v>178</v>
      </c>
      <c r="K8" s="29">
        <f aca="true" t="shared" si="5" ref="K8:K19">MIN(C8:D8)</f>
        <v>178</v>
      </c>
      <c r="L8" s="18"/>
    </row>
    <row r="9" spans="1:12" s="19" customFormat="1" ht="12" customHeight="1">
      <c r="A9" s="50">
        <v>11</v>
      </c>
      <c r="B9" s="118" t="s">
        <v>20</v>
      </c>
      <c r="C9" s="58">
        <v>192</v>
      </c>
      <c r="D9" s="58">
        <v>209</v>
      </c>
      <c r="E9" s="121">
        <f t="shared" si="0"/>
        <v>401</v>
      </c>
      <c r="F9" s="122">
        <f t="shared" si="1"/>
        <v>200.5</v>
      </c>
      <c r="G9" s="123">
        <f t="shared" si="2"/>
        <v>209</v>
      </c>
      <c r="H9" s="123">
        <f t="shared" si="3"/>
        <v>17</v>
      </c>
      <c r="I9" s="124">
        <v>2</v>
      </c>
      <c r="J9" s="28">
        <f t="shared" si="4"/>
        <v>192</v>
      </c>
      <c r="K9" s="29">
        <f t="shared" si="5"/>
        <v>192</v>
      </c>
      <c r="L9" s="18"/>
    </row>
    <row r="10" spans="1:12" s="19" customFormat="1" ht="12" customHeight="1">
      <c r="A10" s="50">
        <v>8</v>
      </c>
      <c r="B10" s="118" t="s">
        <v>30</v>
      </c>
      <c r="C10" s="58">
        <v>208</v>
      </c>
      <c r="D10" s="58">
        <v>177</v>
      </c>
      <c r="E10" s="121">
        <f t="shared" si="0"/>
        <v>385</v>
      </c>
      <c r="F10" s="122">
        <f t="shared" si="1"/>
        <v>192.5</v>
      </c>
      <c r="G10" s="123">
        <f t="shared" si="2"/>
        <v>208</v>
      </c>
      <c r="H10" s="123">
        <f t="shared" si="3"/>
        <v>31</v>
      </c>
      <c r="I10" s="124">
        <v>3</v>
      </c>
      <c r="J10" s="28">
        <f t="shared" si="4"/>
        <v>177</v>
      </c>
      <c r="K10" s="29">
        <f t="shared" si="5"/>
        <v>177</v>
      </c>
      <c r="L10" s="18"/>
    </row>
    <row r="11" spans="1:12" s="19" customFormat="1" ht="12" customHeight="1">
      <c r="A11" s="50">
        <v>13</v>
      </c>
      <c r="B11" s="118" t="s">
        <v>34</v>
      </c>
      <c r="C11" s="58">
        <v>172</v>
      </c>
      <c r="D11" s="58">
        <v>211</v>
      </c>
      <c r="E11" s="121">
        <f t="shared" si="0"/>
        <v>383</v>
      </c>
      <c r="F11" s="122">
        <f t="shared" si="1"/>
        <v>191.5</v>
      </c>
      <c r="G11" s="123">
        <f t="shared" si="2"/>
        <v>211</v>
      </c>
      <c r="H11" s="123">
        <f t="shared" si="3"/>
        <v>39</v>
      </c>
      <c r="I11" s="124">
        <v>4</v>
      </c>
      <c r="J11" s="28">
        <f t="shared" si="4"/>
        <v>172</v>
      </c>
      <c r="K11" s="29">
        <f t="shared" si="5"/>
        <v>172</v>
      </c>
      <c r="L11" s="18"/>
    </row>
    <row r="12" spans="1:12" s="19" customFormat="1" ht="12" customHeight="1">
      <c r="A12" s="50">
        <v>15</v>
      </c>
      <c r="B12" s="119" t="s">
        <v>38</v>
      </c>
      <c r="C12" s="58">
        <v>148</v>
      </c>
      <c r="D12" s="58">
        <v>226</v>
      </c>
      <c r="E12" s="121">
        <f t="shared" si="0"/>
        <v>374</v>
      </c>
      <c r="F12" s="122">
        <f t="shared" si="1"/>
        <v>187</v>
      </c>
      <c r="G12" s="123">
        <f t="shared" si="2"/>
        <v>226</v>
      </c>
      <c r="H12" s="123">
        <f t="shared" si="3"/>
        <v>78</v>
      </c>
      <c r="I12" s="124">
        <v>5</v>
      </c>
      <c r="J12" s="28">
        <f t="shared" si="4"/>
        <v>148</v>
      </c>
      <c r="K12" s="29">
        <f t="shared" si="5"/>
        <v>148</v>
      </c>
      <c r="L12" s="18"/>
    </row>
    <row r="13" spans="1:12" s="19" customFormat="1" ht="12" customHeight="1">
      <c r="A13" s="50">
        <v>16</v>
      </c>
      <c r="B13" s="120" t="s">
        <v>52</v>
      </c>
      <c r="C13" s="58">
        <v>234</v>
      </c>
      <c r="D13" s="58">
        <v>137</v>
      </c>
      <c r="E13" s="121">
        <f t="shared" si="0"/>
        <v>371</v>
      </c>
      <c r="F13" s="122">
        <f t="shared" si="1"/>
        <v>185.5</v>
      </c>
      <c r="G13" s="123">
        <f t="shared" si="2"/>
        <v>234</v>
      </c>
      <c r="H13" s="123">
        <f t="shared" si="3"/>
        <v>97</v>
      </c>
      <c r="I13" s="124">
        <v>6</v>
      </c>
      <c r="J13" s="28">
        <f t="shared" si="4"/>
        <v>137</v>
      </c>
      <c r="K13" s="29">
        <f t="shared" si="5"/>
        <v>137</v>
      </c>
      <c r="L13" s="18"/>
    </row>
    <row r="14" spans="1:12" s="19" customFormat="1" ht="12" customHeight="1">
      <c r="A14" s="50">
        <v>5</v>
      </c>
      <c r="B14" s="118" t="s">
        <v>45</v>
      </c>
      <c r="C14" s="58">
        <v>191</v>
      </c>
      <c r="D14" s="58">
        <v>178</v>
      </c>
      <c r="E14" s="121">
        <f t="shared" si="0"/>
        <v>369</v>
      </c>
      <c r="F14" s="122">
        <f t="shared" si="1"/>
        <v>184.5</v>
      </c>
      <c r="G14" s="123">
        <f t="shared" si="2"/>
        <v>191</v>
      </c>
      <c r="H14" s="123">
        <f t="shared" si="3"/>
        <v>13</v>
      </c>
      <c r="I14" s="124">
        <v>7</v>
      </c>
      <c r="J14" s="28">
        <f t="shared" si="4"/>
        <v>178</v>
      </c>
      <c r="K14" s="29">
        <f t="shared" si="5"/>
        <v>178</v>
      </c>
      <c r="L14" s="18"/>
    </row>
    <row r="15" spans="1:12" s="19" customFormat="1" ht="12" customHeight="1">
      <c r="A15" s="50">
        <v>9</v>
      </c>
      <c r="B15" s="118" t="s">
        <v>26</v>
      </c>
      <c r="C15" s="58">
        <v>165</v>
      </c>
      <c r="D15" s="58">
        <v>172</v>
      </c>
      <c r="E15" s="121">
        <f t="shared" si="0"/>
        <v>337</v>
      </c>
      <c r="F15" s="122">
        <f t="shared" si="1"/>
        <v>168.5</v>
      </c>
      <c r="G15" s="123">
        <f t="shared" si="2"/>
        <v>172</v>
      </c>
      <c r="H15" s="123">
        <f t="shared" si="3"/>
        <v>7</v>
      </c>
      <c r="I15" s="124">
        <v>8</v>
      </c>
      <c r="J15" s="28">
        <f t="shared" si="4"/>
        <v>165</v>
      </c>
      <c r="K15" s="29">
        <f t="shared" si="5"/>
        <v>165</v>
      </c>
      <c r="L15" s="18"/>
    </row>
    <row r="16" spans="1:12" s="19" customFormat="1" ht="12" customHeight="1">
      <c r="A16" s="50">
        <v>6</v>
      </c>
      <c r="B16" s="97" t="s">
        <v>48</v>
      </c>
      <c r="C16" s="58">
        <v>145</v>
      </c>
      <c r="D16" s="58">
        <v>172</v>
      </c>
      <c r="E16" s="59">
        <f t="shared" si="0"/>
        <v>317</v>
      </c>
      <c r="F16" s="60">
        <f t="shared" si="1"/>
        <v>158.5</v>
      </c>
      <c r="G16" s="61">
        <f t="shared" si="2"/>
        <v>172</v>
      </c>
      <c r="H16" s="61">
        <f t="shared" si="3"/>
        <v>27</v>
      </c>
      <c r="I16" s="62">
        <v>13</v>
      </c>
      <c r="J16" s="28">
        <f t="shared" si="4"/>
        <v>145</v>
      </c>
      <c r="K16" s="29">
        <f t="shared" si="5"/>
        <v>145</v>
      </c>
      <c r="L16" s="18"/>
    </row>
    <row r="17" spans="1:12" s="19" customFormat="1" ht="12" customHeight="1">
      <c r="A17" s="50">
        <v>10</v>
      </c>
      <c r="B17" s="98" t="s">
        <v>23</v>
      </c>
      <c r="C17" s="58">
        <v>155</v>
      </c>
      <c r="D17" s="58">
        <v>139</v>
      </c>
      <c r="E17" s="59">
        <f t="shared" si="0"/>
        <v>294</v>
      </c>
      <c r="F17" s="60">
        <f t="shared" si="1"/>
        <v>147</v>
      </c>
      <c r="G17" s="61">
        <f t="shared" si="2"/>
        <v>155</v>
      </c>
      <c r="H17" s="61">
        <f t="shared" si="3"/>
        <v>16</v>
      </c>
      <c r="I17" s="62">
        <v>14</v>
      </c>
      <c r="J17" s="28">
        <f t="shared" si="4"/>
        <v>139</v>
      </c>
      <c r="K17" s="29">
        <f t="shared" si="5"/>
        <v>139</v>
      </c>
      <c r="L17" s="18"/>
    </row>
    <row r="18" spans="1:12" s="19" customFormat="1" ht="12" customHeight="1">
      <c r="A18" s="50">
        <v>12</v>
      </c>
      <c r="B18" s="99" t="s">
        <v>50</v>
      </c>
      <c r="C18" s="58">
        <v>134</v>
      </c>
      <c r="D18" s="58">
        <v>159</v>
      </c>
      <c r="E18" s="59">
        <f t="shared" si="0"/>
        <v>293</v>
      </c>
      <c r="F18" s="60">
        <f t="shared" si="1"/>
        <v>146.5</v>
      </c>
      <c r="G18" s="61">
        <f t="shared" si="2"/>
        <v>159</v>
      </c>
      <c r="H18" s="61">
        <f t="shared" si="3"/>
        <v>25</v>
      </c>
      <c r="I18" s="62">
        <v>15</v>
      </c>
      <c r="J18" s="28">
        <f t="shared" si="4"/>
        <v>134</v>
      </c>
      <c r="K18" s="29">
        <f t="shared" si="5"/>
        <v>134</v>
      </c>
      <c r="L18" s="18"/>
    </row>
    <row r="19" spans="1:12" s="19" customFormat="1" ht="12" customHeight="1">
      <c r="A19" s="50">
        <v>14</v>
      </c>
      <c r="B19" s="85" t="s">
        <v>44</v>
      </c>
      <c r="C19" s="58">
        <v>123</v>
      </c>
      <c r="D19" s="58">
        <v>159</v>
      </c>
      <c r="E19" s="59">
        <f t="shared" si="0"/>
        <v>282</v>
      </c>
      <c r="F19" s="60">
        <f t="shared" si="1"/>
        <v>141</v>
      </c>
      <c r="G19" s="61">
        <f t="shared" si="2"/>
        <v>159</v>
      </c>
      <c r="H19" s="61">
        <f t="shared" si="3"/>
        <v>36</v>
      </c>
      <c r="I19" s="62">
        <v>16</v>
      </c>
      <c r="J19" s="28">
        <f t="shared" si="4"/>
        <v>123</v>
      </c>
      <c r="K19" s="29">
        <f t="shared" si="5"/>
        <v>123</v>
      </c>
      <c r="L19" s="18"/>
    </row>
    <row r="20" spans="1:9" ht="13.5" thickBot="1">
      <c r="A20" s="4"/>
      <c r="B20" s="63"/>
      <c r="C20" s="4"/>
      <c r="D20" s="4"/>
      <c r="E20" s="4"/>
      <c r="F20" s="4"/>
      <c r="G20" s="4"/>
      <c r="H20" s="4"/>
      <c r="I20" s="4"/>
    </row>
    <row r="21" spans="1:9" ht="12" customHeight="1" thickBot="1">
      <c r="A21" s="101"/>
      <c r="B21" s="103" t="s">
        <v>6</v>
      </c>
      <c r="C21" s="102">
        <v>9</v>
      </c>
      <c r="D21" s="64">
        <v>10</v>
      </c>
      <c r="E21" s="53" t="s">
        <v>7</v>
      </c>
      <c r="F21" s="54" t="s">
        <v>8</v>
      </c>
      <c r="G21" s="54" t="s">
        <v>9</v>
      </c>
      <c r="H21" s="54" t="s">
        <v>10</v>
      </c>
      <c r="I21" s="53" t="s">
        <v>11</v>
      </c>
    </row>
    <row r="22" spans="1:10" ht="12" customHeight="1" thickBot="1">
      <c r="A22" s="50">
        <v>4</v>
      </c>
      <c r="B22" s="125" t="s">
        <v>41</v>
      </c>
      <c r="C22" s="126">
        <v>199</v>
      </c>
      <c r="D22" s="126">
        <v>234</v>
      </c>
      <c r="E22" s="121">
        <f aca="true" t="shared" si="6" ref="E22:E33">SUM(C22:D22)</f>
        <v>433</v>
      </c>
      <c r="F22" s="122">
        <f aca="true" t="shared" si="7" ref="F22:F33">AVERAGE(C22:D22)</f>
        <v>216.5</v>
      </c>
      <c r="G22" s="123">
        <f aca="true" t="shared" si="8" ref="G22:G33">MAX(C22:D22)</f>
        <v>234</v>
      </c>
      <c r="H22" s="123">
        <f aca="true" t="shared" si="9" ref="H22:H33">IF(D22&lt;&gt;"",MAX(C22:D22)-MIN(C22:D22),"")</f>
        <v>35</v>
      </c>
      <c r="I22" s="124">
        <v>1</v>
      </c>
      <c r="J22" s="28">
        <f aca="true" t="shared" si="10" ref="J22:J33">MIN(C22:D22)</f>
        <v>199</v>
      </c>
    </row>
    <row r="23" spans="1:10" ht="12" customHeight="1">
      <c r="A23" s="50">
        <v>13</v>
      </c>
      <c r="B23" s="118" t="s">
        <v>34</v>
      </c>
      <c r="C23" s="126">
        <v>174</v>
      </c>
      <c r="D23" s="126">
        <v>234</v>
      </c>
      <c r="E23" s="121">
        <f t="shared" si="6"/>
        <v>408</v>
      </c>
      <c r="F23" s="122">
        <f t="shared" si="7"/>
        <v>204</v>
      </c>
      <c r="G23" s="123">
        <f t="shared" si="8"/>
        <v>234</v>
      </c>
      <c r="H23" s="123">
        <f t="shared" si="9"/>
        <v>60</v>
      </c>
      <c r="I23" s="124">
        <v>2</v>
      </c>
      <c r="J23" s="28">
        <f t="shared" si="10"/>
        <v>174</v>
      </c>
    </row>
    <row r="24" spans="1:10" ht="12" customHeight="1">
      <c r="A24" s="50">
        <v>8</v>
      </c>
      <c r="B24" s="118" t="s">
        <v>30</v>
      </c>
      <c r="C24" s="126">
        <v>203</v>
      </c>
      <c r="D24" s="126">
        <v>197</v>
      </c>
      <c r="E24" s="121">
        <f t="shared" si="6"/>
        <v>400</v>
      </c>
      <c r="F24" s="122">
        <f t="shared" si="7"/>
        <v>200</v>
      </c>
      <c r="G24" s="123">
        <f t="shared" si="8"/>
        <v>203</v>
      </c>
      <c r="H24" s="123">
        <f t="shared" si="9"/>
        <v>6</v>
      </c>
      <c r="I24" s="124">
        <v>3</v>
      </c>
      <c r="J24" s="28">
        <f t="shared" si="10"/>
        <v>197</v>
      </c>
    </row>
    <row r="25" spans="1:10" ht="12" customHeight="1">
      <c r="A25" s="50">
        <v>5</v>
      </c>
      <c r="B25" s="118" t="s">
        <v>45</v>
      </c>
      <c r="C25" s="126">
        <v>221</v>
      </c>
      <c r="D25" s="126">
        <v>179</v>
      </c>
      <c r="E25" s="121">
        <f t="shared" si="6"/>
        <v>400</v>
      </c>
      <c r="F25" s="122">
        <f t="shared" si="7"/>
        <v>200</v>
      </c>
      <c r="G25" s="123">
        <f t="shared" si="8"/>
        <v>221</v>
      </c>
      <c r="H25" s="123">
        <f t="shared" si="9"/>
        <v>42</v>
      </c>
      <c r="I25" s="124">
        <v>4</v>
      </c>
      <c r="J25" s="28">
        <f t="shared" si="10"/>
        <v>179</v>
      </c>
    </row>
    <row r="26" spans="1:10" ht="12" customHeight="1">
      <c r="A26" s="50">
        <v>11</v>
      </c>
      <c r="B26" s="118" t="s">
        <v>20</v>
      </c>
      <c r="C26" s="126">
        <v>185</v>
      </c>
      <c r="D26" s="126">
        <v>202</v>
      </c>
      <c r="E26" s="121">
        <f t="shared" si="6"/>
        <v>387</v>
      </c>
      <c r="F26" s="122">
        <f t="shared" si="7"/>
        <v>193.5</v>
      </c>
      <c r="G26" s="123">
        <f t="shared" si="8"/>
        <v>202</v>
      </c>
      <c r="H26" s="123">
        <f t="shared" si="9"/>
        <v>17</v>
      </c>
      <c r="I26" s="124">
        <v>5</v>
      </c>
      <c r="J26" s="28">
        <f t="shared" si="10"/>
        <v>185</v>
      </c>
    </row>
    <row r="27" spans="1:10" ht="12" customHeight="1">
      <c r="A27" s="50">
        <v>2</v>
      </c>
      <c r="B27" s="107" t="s">
        <v>29</v>
      </c>
      <c r="C27" s="126">
        <v>193</v>
      </c>
      <c r="D27" s="126">
        <v>189</v>
      </c>
      <c r="E27" s="121">
        <f t="shared" si="6"/>
        <v>382</v>
      </c>
      <c r="F27" s="122">
        <f t="shared" si="7"/>
        <v>191</v>
      </c>
      <c r="G27" s="123">
        <f t="shared" si="8"/>
        <v>193</v>
      </c>
      <c r="H27" s="123">
        <f t="shared" si="9"/>
        <v>4</v>
      </c>
      <c r="I27" s="124">
        <v>6</v>
      </c>
      <c r="J27" s="28">
        <f t="shared" si="10"/>
        <v>189</v>
      </c>
    </row>
    <row r="28" spans="1:10" ht="12" customHeight="1">
      <c r="A28" s="50">
        <v>9</v>
      </c>
      <c r="B28" s="118" t="s">
        <v>26</v>
      </c>
      <c r="C28" s="126">
        <v>182</v>
      </c>
      <c r="D28" s="126">
        <v>187</v>
      </c>
      <c r="E28" s="121">
        <f t="shared" si="6"/>
        <v>369</v>
      </c>
      <c r="F28" s="122">
        <f t="shared" si="7"/>
        <v>184.5</v>
      </c>
      <c r="G28" s="123">
        <f t="shared" si="8"/>
        <v>187</v>
      </c>
      <c r="H28" s="123">
        <f t="shared" si="9"/>
        <v>5</v>
      </c>
      <c r="I28" s="124">
        <v>7</v>
      </c>
      <c r="J28" s="28">
        <f t="shared" si="10"/>
        <v>182</v>
      </c>
    </row>
    <row r="29" spans="1:10" ht="12" customHeight="1">
      <c r="A29" s="50">
        <v>3</v>
      </c>
      <c r="B29" s="108" t="s">
        <v>32</v>
      </c>
      <c r="C29" s="126">
        <v>167</v>
      </c>
      <c r="D29" s="126">
        <v>200</v>
      </c>
      <c r="E29" s="121">
        <f t="shared" si="6"/>
        <v>367</v>
      </c>
      <c r="F29" s="122">
        <f t="shared" si="7"/>
        <v>183.5</v>
      </c>
      <c r="G29" s="123">
        <f t="shared" si="8"/>
        <v>200</v>
      </c>
      <c r="H29" s="123">
        <f t="shared" si="9"/>
        <v>33</v>
      </c>
      <c r="I29" s="124">
        <v>8</v>
      </c>
      <c r="J29" s="28">
        <f t="shared" si="10"/>
        <v>167</v>
      </c>
    </row>
    <row r="30" spans="1:10" ht="12" customHeight="1">
      <c r="A30" s="50">
        <v>1</v>
      </c>
      <c r="B30" s="89" t="s">
        <v>37</v>
      </c>
      <c r="C30" s="58">
        <v>189</v>
      </c>
      <c r="D30" s="58">
        <v>176</v>
      </c>
      <c r="E30" s="59">
        <f t="shared" si="6"/>
        <v>365</v>
      </c>
      <c r="F30" s="60">
        <f t="shared" si="7"/>
        <v>182.5</v>
      </c>
      <c r="G30" s="61">
        <f t="shared" si="8"/>
        <v>189</v>
      </c>
      <c r="H30" s="61">
        <f t="shared" si="9"/>
        <v>13</v>
      </c>
      <c r="I30" s="62">
        <v>9</v>
      </c>
      <c r="J30" s="28">
        <f t="shared" si="10"/>
        <v>176</v>
      </c>
    </row>
    <row r="31" spans="1:10" ht="12" customHeight="1">
      <c r="A31" s="50">
        <v>15</v>
      </c>
      <c r="B31" s="85" t="s">
        <v>38</v>
      </c>
      <c r="C31" s="58">
        <v>147</v>
      </c>
      <c r="D31" s="58">
        <v>204</v>
      </c>
      <c r="E31" s="59">
        <f t="shared" si="6"/>
        <v>351</v>
      </c>
      <c r="F31" s="60">
        <f t="shared" si="7"/>
        <v>175.5</v>
      </c>
      <c r="G31" s="61">
        <f t="shared" si="8"/>
        <v>204</v>
      </c>
      <c r="H31" s="61">
        <f t="shared" si="9"/>
        <v>57</v>
      </c>
      <c r="I31" s="62">
        <v>10</v>
      </c>
      <c r="J31" s="28">
        <f t="shared" si="10"/>
        <v>147</v>
      </c>
    </row>
    <row r="32" spans="1:10" ht="12" customHeight="1">
      <c r="A32" s="50">
        <v>7</v>
      </c>
      <c r="B32" s="98" t="s">
        <v>40</v>
      </c>
      <c r="C32" s="58">
        <v>160</v>
      </c>
      <c r="D32" s="58">
        <v>180</v>
      </c>
      <c r="E32" s="59">
        <f t="shared" si="6"/>
        <v>340</v>
      </c>
      <c r="F32" s="60">
        <f t="shared" si="7"/>
        <v>170</v>
      </c>
      <c r="G32" s="61">
        <f t="shared" si="8"/>
        <v>180</v>
      </c>
      <c r="H32" s="61">
        <f t="shared" si="9"/>
        <v>20</v>
      </c>
      <c r="I32" s="62">
        <v>11</v>
      </c>
      <c r="J32" s="28">
        <f t="shared" si="10"/>
        <v>160</v>
      </c>
    </row>
    <row r="33" spans="1:10" ht="12" customHeight="1">
      <c r="A33" s="50">
        <v>16</v>
      </c>
      <c r="B33" s="100" t="s">
        <v>52</v>
      </c>
      <c r="C33" s="58">
        <v>153</v>
      </c>
      <c r="D33" s="58">
        <v>185</v>
      </c>
      <c r="E33" s="59">
        <f t="shared" si="6"/>
        <v>338</v>
      </c>
      <c r="F33" s="60">
        <f t="shared" si="7"/>
        <v>169</v>
      </c>
      <c r="G33" s="61">
        <f t="shared" si="8"/>
        <v>185</v>
      </c>
      <c r="H33" s="61">
        <f t="shared" si="9"/>
        <v>32</v>
      </c>
      <c r="I33" s="62">
        <v>12</v>
      </c>
      <c r="J33" s="28">
        <f t="shared" si="10"/>
        <v>153</v>
      </c>
    </row>
    <row r="34" spans="1:9" ht="13.5" thickBot="1">
      <c r="A34" s="4"/>
      <c r="B34" s="63"/>
      <c r="C34" s="4"/>
      <c r="D34" s="4"/>
      <c r="E34" s="4"/>
      <c r="F34" s="4"/>
      <c r="G34" s="4"/>
      <c r="H34" s="4"/>
      <c r="I34" s="4"/>
    </row>
    <row r="35" spans="1:9" ht="12" customHeight="1" thickBot="1">
      <c r="A35" s="101"/>
      <c r="B35" s="103" t="s">
        <v>6</v>
      </c>
      <c r="C35" s="102">
        <v>11</v>
      </c>
      <c r="D35" s="64">
        <v>12</v>
      </c>
      <c r="E35" s="53" t="s">
        <v>7</v>
      </c>
      <c r="F35" s="54" t="s">
        <v>8</v>
      </c>
      <c r="G35" s="54" t="s">
        <v>9</v>
      </c>
      <c r="H35" s="54" t="s">
        <v>10</v>
      </c>
      <c r="I35" s="53" t="s">
        <v>11</v>
      </c>
    </row>
    <row r="36" spans="1:10" ht="12" customHeight="1" thickBot="1">
      <c r="A36" s="50">
        <v>8</v>
      </c>
      <c r="B36" s="127" t="s">
        <v>30</v>
      </c>
      <c r="C36" s="126">
        <v>170</v>
      </c>
      <c r="D36" s="126">
        <v>252</v>
      </c>
      <c r="E36" s="121">
        <f aca="true" t="shared" si="11" ref="E36:E43">SUM(C36:D36)</f>
        <v>422</v>
      </c>
      <c r="F36" s="122">
        <f aca="true" t="shared" si="12" ref="F36:F43">AVERAGE(C36:D36)</f>
        <v>211</v>
      </c>
      <c r="G36" s="123">
        <f aca="true" t="shared" si="13" ref="G36:G43">MAX(C36:D36)</f>
        <v>252</v>
      </c>
      <c r="H36" s="123">
        <f aca="true" t="shared" si="14" ref="H36:H43">IF(D36&lt;&gt;"",MAX(C36:D36)-MIN(C36:D36),"")</f>
        <v>82</v>
      </c>
      <c r="I36" s="124">
        <v>1</v>
      </c>
      <c r="J36" s="28">
        <f>MIN(C36:D36)</f>
        <v>170</v>
      </c>
    </row>
    <row r="37" spans="1:10" ht="12" customHeight="1">
      <c r="A37" s="50">
        <v>13</v>
      </c>
      <c r="B37" s="118" t="s">
        <v>34</v>
      </c>
      <c r="C37" s="126">
        <v>182</v>
      </c>
      <c r="D37" s="126">
        <v>204</v>
      </c>
      <c r="E37" s="121">
        <f t="shared" si="11"/>
        <v>386</v>
      </c>
      <c r="F37" s="122">
        <f t="shared" si="12"/>
        <v>193</v>
      </c>
      <c r="G37" s="123">
        <f t="shared" si="13"/>
        <v>204</v>
      </c>
      <c r="H37" s="123">
        <f t="shared" si="14"/>
        <v>22</v>
      </c>
      <c r="I37" s="124">
        <v>2</v>
      </c>
      <c r="J37" s="28">
        <f>MIN(C37:D37)</f>
        <v>182</v>
      </c>
    </row>
    <row r="38" spans="1:10" ht="12" customHeight="1">
      <c r="A38" s="50">
        <v>11</v>
      </c>
      <c r="B38" s="118" t="s">
        <v>20</v>
      </c>
      <c r="C38" s="126">
        <v>176</v>
      </c>
      <c r="D38" s="126">
        <v>202</v>
      </c>
      <c r="E38" s="121">
        <f t="shared" si="11"/>
        <v>378</v>
      </c>
      <c r="F38" s="122">
        <f t="shared" si="12"/>
        <v>189</v>
      </c>
      <c r="G38" s="123">
        <f t="shared" si="13"/>
        <v>202</v>
      </c>
      <c r="H38" s="123">
        <f t="shared" si="14"/>
        <v>26</v>
      </c>
      <c r="I38" s="124">
        <v>3</v>
      </c>
      <c r="J38" s="28">
        <f>MIN(C38:D38)</f>
        <v>176</v>
      </c>
    </row>
    <row r="39" spans="1:10" ht="12" customHeight="1">
      <c r="A39" s="50">
        <v>3</v>
      </c>
      <c r="B39" s="108" t="s">
        <v>32</v>
      </c>
      <c r="C39" s="126">
        <v>167</v>
      </c>
      <c r="D39" s="126">
        <v>199</v>
      </c>
      <c r="E39" s="121">
        <f t="shared" si="11"/>
        <v>366</v>
      </c>
      <c r="F39" s="122">
        <f t="shared" si="12"/>
        <v>183</v>
      </c>
      <c r="G39" s="123">
        <f t="shared" si="13"/>
        <v>199</v>
      </c>
      <c r="H39" s="123">
        <f t="shared" si="14"/>
        <v>32</v>
      </c>
      <c r="I39" s="124">
        <v>4</v>
      </c>
      <c r="J39" s="28">
        <f>MIN(C39:D39)</f>
        <v>167</v>
      </c>
    </row>
    <row r="40" spans="1:10" ht="12" customHeight="1">
      <c r="A40" s="50">
        <v>2</v>
      </c>
      <c r="B40" s="107" t="s">
        <v>29</v>
      </c>
      <c r="C40" s="126">
        <v>169</v>
      </c>
      <c r="D40" s="126">
        <v>184</v>
      </c>
      <c r="E40" s="121">
        <f t="shared" si="11"/>
        <v>353</v>
      </c>
      <c r="F40" s="122">
        <f t="shared" si="12"/>
        <v>176.5</v>
      </c>
      <c r="G40" s="123">
        <f t="shared" si="13"/>
        <v>184</v>
      </c>
      <c r="H40" s="123">
        <f t="shared" si="14"/>
        <v>15</v>
      </c>
      <c r="I40" s="124">
        <v>5</v>
      </c>
      <c r="J40" s="28">
        <f>MIN(C40:D40)</f>
        <v>169</v>
      </c>
    </row>
    <row r="41" spans="1:10" ht="12" customHeight="1">
      <c r="A41" s="50">
        <v>4</v>
      </c>
      <c r="B41" s="108" t="s">
        <v>41</v>
      </c>
      <c r="C41" s="126">
        <v>190</v>
      </c>
      <c r="D41" s="126">
        <v>160</v>
      </c>
      <c r="E41" s="121">
        <f t="shared" si="11"/>
        <v>350</v>
      </c>
      <c r="F41" s="122">
        <f t="shared" si="12"/>
        <v>175</v>
      </c>
      <c r="G41" s="123">
        <f t="shared" si="13"/>
        <v>190</v>
      </c>
      <c r="H41" s="123">
        <f t="shared" si="14"/>
        <v>30</v>
      </c>
      <c r="I41" s="124">
        <v>6</v>
      </c>
      <c r="J41" s="28"/>
    </row>
    <row r="42" spans="1:10" ht="12" customHeight="1">
      <c r="A42" s="50">
        <v>9</v>
      </c>
      <c r="B42" s="97" t="s">
        <v>26</v>
      </c>
      <c r="C42" s="58">
        <v>141</v>
      </c>
      <c r="D42" s="58">
        <v>188</v>
      </c>
      <c r="E42" s="59">
        <f t="shared" si="11"/>
        <v>329</v>
      </c>
      <c r="F42" s="60">
        <f t="shared" si="12"/>
        <v>164.5</v>
      </c>
      <c r="G42" s="61">
        <f t="shared" si="13"/>
        <v>188</v>
      </c>
      <c r="H42" s="61">
        <f t="shared" si="14"/>
        <v>47</v>
      </c>
      <c r="I42" s="62">
        <v>7</v>
      </c>
      <c r="J42" s="28"/>
    </row>
    <row r="43" spans="1:10" ht="12" customHeight="1">
      <c r="A43" s="50">
        <v>5</v>
      </c>
      <c r="B43" s="97" t="s">
        <v>45</v>
      </c>
      <c r="C43" s="58">
        <v>155</v>
      </c>
      <c r="D43" s="58">
        <v>139</v>
      </c>
      <c r="E43" s="59">
        <f t="shared" si="11"/>
        <v>294</v>
      </c>
      <c r="F43" s="60">
        <f t="shared" si="12"/>
        <v>147</v>
      </c>
      <c r="G43" s="61">
        <f t="shared" si="13"/>
        <v>155</v>
      </c>
      <c r="H43" s="61">
        <f t="shared" si="14"/>
        <v>16</v>
      </c>
      <c r="I43" s="62">
        <v>8</v>
      </c>
      <c r="J43" s="28">
        <f>MIN(C43:D43)</f>
        <v>139</v>
      </c>
    </row>
    <row r="44" ht="12" customHeight="1">
      <c r="J44" s="28" t="e">
        <f>MIN(#REF!)</f>
        <v>#REF!</v>
      </c>
    </row>
    <row r="45" ht="12" customHeight="1">
      <c r="J45" s="28" t="e">
        <f>MIN(#REF!)</f>
        <v>#REF!</v>
      </c>
    </row>
    <row r="46" ht="12" customHeight="1">
      <c r="J46" s="28" t="e">
        <f>MIN(#REF!)</f>
        <v>#REF!</v>
      </c>
    </row>
    <row r="47" ht="12" customHeight="1">
      <c r="J47" s="28" t="e">
        <f>MIN(#REF!)</f>
        <v>#REF!</v>
      </c>
    </row>
    <row r="48" ht="12" customHeight="1">
      <c r="J48" s="28" t="e">
        <f>MIN(#REF!)</f>
        <v>#REF!</v>
      </c>
    </row>
    <row r="49" ht="12" customHeight="1">
      <c r="J49" s="28" t="e">
        <f>MIN(#REF!)</f>
        <v>#REF!</v>
      </c>
    </row>
  </sheetData>
  <sheetProtection selectLockedCells="1" selectUnlockedCells="1"/>
  <conditionalFormatting sqref="C8:D19">
    <cfRule type="cellIs" priority="1" dxfId="1" operator="equal" stopIfTrue="1">
      <formula>$K8</formula>
    </cfRule>
    <cfRule type="cellIs" priority="2" dxfId="0" operator="equal" stopIfTrue="1">
      <formula>$H8</formula>
    </cfRule>
  </conditionalFormatting>
  <conditionalFormatting sqref="C22:D33">
    <cfRule type="cellIs" priority="3" dxfId="1" operator="equal" stopIfTrue="1">
      <formula>$K22</formula>
    </cfRule>
    <cfRule type="cellIs" priority="4" dxfId="0" operator="equal" stopIfTrue="1">
      <formula>$H22</formula>
    </cfRule>
  </conditionalFormatting>
  <conditionalFormatting sqref="C36:D43">
    <cfRule type="cellIs" priority="5" dxfId="1" operator="equal" stopIfTrue="1">
      <formula>$K36</formula>
    </cfRule>
    <cfRule type="cellIs" priority="6" dxfId="0" operator="equal" stopIfTrue="1">
      <formula>$H36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43794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31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/>
    </row>
    <row r="2" spans="9:11" ht="15">
      <c r="I2" s="65" t="s">
        <v>17</v>
      </c>
      <c r="J2" s="66"/>
      <c r="K2" s="67"/>
    </row>
    <row r="3" spans="9:11" ht="12.75" customHeight="1">
      <c r="I3" s="65" t="s">
        <v>18</v>
      </c>
      <c r="J3" s="66"/>
      <c r="K3" s="67"/>
    </row>
    <row r="4" ht="13.5" customHeight="1"/>
    <row r="5" spans="1:18" ht="24" customHeight="1">
      <c r="A5" s="3" t="s">
        <v>3</v>
      </c>
      <c r="D5" s="47"/>
      <c r="E5" s="47"/>
      <c r="Q5" s="6"/>
      <c r="R5" s="6"/>
    </row>
    <row r="6" spans="1:18" ht="24" customHeight="1">
      <c r="A6" s="68"/>
      <c r="D6" s="8" t="s">
        <v>19</v>
      </c>
      <c r="E6" s="8"/>
      <c r="Q6" s="6"/>
      <c r="R6" s="6"/>
    </row>
    <row r="7" spans="1:18" ht="28.5" customHeight="1">
      <c r="A7" s="68"/>
      <c r="D7" s="69" t="s">
        <v>4</v>
      </c>
      <c r="E7" s="69"/>
      <c r="F7" s="69"/>
      <c r="G7" s="70"/>
      <c r="H7" s="69" t="s">
        <v>5</v>
      </c>
      <c r="I7" s="69"/>
      <c r="J7" s="68"/>
      <c r="Q7" s="6"/>
      <c r="R7" s="6"/>
    </row>
    <row r="8" spans="4:18" s="7" customFormat="1" ht="29.25" customHeight="1">
      <c r="D8" s="71"/>
      <c r="E8" s="71"/>
      <c r="F8" s="3"/>
      <c r="G8" s="71"/>
      <c r="H8" s="72"/>
      <c r="I8" s="73"/>
      <c r="J8" s="48"/>
      <c r="Q8" s="9"/>
      <c r="R8" s="9"/>
    </row>
    <row r="9" spans="1:14" s="19" customFormat="1" ht="14.25" customHeight="1">
      <c r="A9" s="74"/>
      <c r="B9" s="10" t="s">
        <v>6</v>
      </c>
      <c r="C9" s="13">
        <v>11</v>
      </c>
      <c r="D9" s="12">
        <v>12</v>
      </c>
      <c r="E9" s="14">
        <v>13</v>
      </c>
      <c r="F9" s="13">
        <v>14</v>
      </c>
      <c r="G9" s="15" t="s">
        <v>7</v>
      </c>
      <c r="H9" s="16" t="s">
        <v>8</v>
      </c>
      <c r="I9" s="16" t="s">
        <v>9</v>
      </c>
      <c r="J9" s="16" t="s">
        <v>10</v>
      </c>
      <c r="K9" s="15" t="s">
        <v>11</v>
      </c>
      <c r="L9" s="17"/>
      <c r="M9" s="17"/>
      <c r="N9" s="18"/>
    </row>
    <row r="10" spans="1:14" s="19" customFormat="1" ht="14.25" customHeight="1">
      <c r="A10" s="50">
        <v>4</v>
      </c>
      <c r="B10" s="128" t="s">
        <v>41</v>
      </c>
      <c r="C10" s="58">
        <v>190</v>
      </c>
      <c r="D10" s="58">
        <v>160</v>
      </c>
      <c r="E10" s="104">
        <v>221</v>
      </c>
      <c r="F10" s="58">
        <v>248</v>
      </c>
      <c r="G10" s="129">
        <f aca="true" t="shared" si="0" ref="G10:G15">SUM(C10:F10)</f>
        <v>819</v>
      </c>
      <c r="H10" s="130">
        <f aca="true" t="shared" si="1" ref="H10:H15">AVERAGE(C10:F10)</f>
        <v>204.75</v>
      </c>
      <c r="I10" s="131">
        <f aca="true" t="shared" si="2" ref="I10:I15">MAX(C10:D10)</f>
        <v>190</v>
      </c>
      <c r="J10" s="131">
        <f aca="true" t="shared" si="3" ref="J10:J15">IF(D10&lt;&gt;"",MAX(C10:D10)-MIN(C10:D10),"")</f>
        <v>30</v>
      </c>
      <c r="K10" s="132">
        <v>1</v>
      </c>
      <c r="L10" s="28"/>
      <c r="M10" s="29"/>
      <c r="N10" s="18"/>
    </row>
    <row r="11" spans="1:14" s="19" customFormat="1" ht="14.25" customHeight="1">
      <c r="A11" s="50">
        <v>8</v>
      </c>
      <c r="B11" s="133" t="s">
        <v>30</v>
      </c>
      <c r="C11" s="58">
        <v>170</v>
      </c>
      <c r="D11" s="58">
        <v>252</v>
      </c>
      <c r="E11" s="104">
        <v>164</v>
      </c>
      <c r="F11" s="58">
        <v>163</v>
      </c>
      <c r="G11" s="134">
        <f t="shared" si="0"/>
        <v>749</v>
      </c>
      <c r="H11" s="135">
        <f t="shared" si="1"/>
        <v>187.25</v>
      </c>
      <c r="I11" s="136">
        <f t="shared" si="2"/>
        <v>252</v>
      </c>
      <c r="J11" s="136">
        <f t="shared" si="3"/>
        <v>82</v>
      </c>
      <c r="K11" s="137">
        <v>2</v>
      </c>
      <c r="L11" s="28"/>
      <c r="M11" s="29"/>
      <c r="N11" s="18"/>
    </row>
    <row r="12" spans="1:14" s="19" customFormat="1" ht="14.25" customHeight="1">
      <c r="A12" s="50">
        <v>3</v>
      </c>
      <c r="B12" s="138" t="s">
        <v>32</v>
      </c>
      <c r="C12" s="58">
        <v>167</v>
      </c>
      <c r="D12" s="58">
        <v>199</v>
      </c>
      <c r="E12" s="104">
        <v>170</v>
      </c>
      <c r="F12" s="58">
        <v>204</v>
      </c>
      <c r="G12" s="139">
        <f t="shared" si="0"/>
        <v>740</v>
      </c>
      <c r="H12" s="140">
        <f t="shared" si="1"/>
        <v>185</v>
      </c>
      <c r="I12" s="141">
        <f t="shared" si="2"/>
        <v>199</v>
      </c>
      <c r="J12" s="141">
        <f t="shared" si="3"/>
        <v>32</v>
      </c>
      <c r="K12" s="142">
        <v>3</v>
      </c>
      <c r="L12" s="28"/>
      <c r="M12" s="29"/>
      <c r="N12" s="18"/>
    </row>
    <row r="13" spans="1:14" s="19" customFormat="1" ht="14.25" customHeight="1">
      <c r="A13" s="50">
        <v>13</v>
      </c>
      <c r="B13" s="97" t="s">
        <v>34</v>
      </c>
      <c r="C13" s="58">
        <v>182</v>
      </c>
      <c r="D13" s="58">
        <v>204</v>
      </c>
      <c r="E13" s="58">
        <v>200</v>
      </c>
      <c r="F13" s="105">
        <v>153</v>
      </c>
      <c r="G13" s="24">
        <f t="shared" si="0"/>
        <v>739</v>
      </c>
      <c r="H13" s="25">
        <f t="shared" si="1"/>
        <v>184.75</v>
      </c>
      <c r="I13" s="26">
        <f t="shared" si="2"/>
        <v>204</v>
      </c>
      <c r="J13" s="26">
        <f t="shared" si="3"/>
        <v>22</v>
      </c>
      <c r="K13" s="27">
        <v>4</v>
      </c>
      <c r="L13" s="28"/>
      <c r="M13" s="29"/>
      <c r="N13" s="18"/>
    </row>
    <row r="14" spans="1:14" s="19" customFormat="1" ht="14.25" customHeight="1">
      <c r="A14" s="50">
        <v>11</v>
      </c>
      <c r="B14" s="97" t="s">
        <v>20</v>
      </c>
      <c r="C14" s="58">
        <v>176</v>
      </c>
      <c r="D14" s="58">
        <v>202</v>
      </c>
      <c r="E14" s="104">
        <v>166</v>
      </c>
      <c r="F14" s="58">
        <v>167</v>
      </c>
      <c r="G14" s="24">
        <f t="shared" si="0"/>
        <v>711</v>
      </c>
      <c r="H14" s="25">
        <f t="shared" si="1"/>
        <v>177.75</v>
      </c>
      <c r="I14" s="26">
        <f t="shared" si="2"/>
        <v>202</v>
      </c>
      <c r="J14" s="26">
        <f t="shared" si="3"/>
        <v>26</v>
      </c>
      <c r="K14" s="27">
        <v>5</v>
      </c>
      <c r="L14" s="28"/>
      <c r="M14" s="29"/>
      <c r="N14" s="18"/>
    </row>
    <row r="15" spans="1:14" s="19" customFormat="1" ht="14.25" customHeight="1">
      <c r="A15" s="50">
        <v>2</v>
      </c>
      <c r="B15" s="87" t="s">
        <v>29</v>
      </c>
      <c r="C15" s="58">
        <v>169</v>
      </c>
      <c r="D15" s="58">
        <v>184</v>
      </c>
      <c r="E15" s="104">
        <v>195</v>
      </c>
      <c r="F15" s="58">
        <v>160</v>
      </c>
      <c r="G15" s="24">
        <f t="shared" si="0"/>
        <v>708</v>
      </c>
      <c r="H15" s="25">
        <f t="shared" si="1"/>
        <v>177</v>
      </c>
      <c r="I15" s="26">
        <f t="shared" si="2"/>
        <v>184</v>
      </c>
      <c r="J15" s="26">
        <f t="shared" si="3"/>
        <v>15</v>
      </c>
      <c r="K15" s="27">
        <v>6</v>
      </c>
      <c r="L15" s="28"/>
      <c r="M15" s="29"/>
      <c r="N15" s="18"/>
    </row>
    <row r="18" spans="2:3" ht="15.75">
      <c r="B18" s="75"/>
      <c r="C18" s="75"/>
    </row>
    <row r="19" spans="2:3" ht="15.75">
      <c r="B19" s="75"/>
      <c r="C19" s="75"/>
    </row>
    <row r="20" spans="2:3" ht="15.75">
      <c r="B20" s="75"/>
      <c r="C20" s="75"/>
    </row>
    <row r="31" ht="20.25">
      <c r="C31" s="76"/>
    </row>
  </sheetData>
  <sheetProtection selectLockedCells="1" selectUnlockedCells="1"/>
  <conditionalFormatting sqref="E10:F15">
    <cfRule type="cellIs" priority="1" dxfId="1" operator="equal" stopIfTrue="1">
      <formula>$L10</formula>
    </cfRule>
    <cfRule type="cellIs" priority="2" dxfId="0" operator="equal" stopIfTrue="1">
      <formula>$I10</formula>
    </cfRule>
  </conditionalFormatting>
  <conditionalFormatting sqref="C10:D15">
    <cfRule type="cellIs" priority="3" dxfId="1" operator="equal" stopIfTrue="1">
      <formula>$K10</formula>
    </cfRule>
    <cfRule type="cellIs" priority="4" dxfId="0" operator="equal" stopIfTrue="1">
      <formula>$H10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43808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2018-01-28T12:39:48Z</dcterms:created>
  <dcterms:modified xsi:type="dcterms:W3CDTF">2018-02-01T05:41:29Z</dcterms:modified>
  <cp:category/>
  <cp:version/>
  <cp:contentType/>
  <cp:contentStatus/>
</cp:coreProperties>
</file>