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tabRatio="634" activeTab="2"/>
  </bookViews>
  <sheets>
    <sheet name="квалификация без переиг" sheetId="1" r:id="rId1"/>
    <sheet name="квалификация" sheetId="2" r:id="rId2"/>
    <sheet name="раунды" sheetId="3" r:id="rId3"/>
    <sheet name="Финал" sheetId="4" r:id="rId4"/>
  </sheets>
  <definedNames/>
  <calcPr fullCalcOnLoad="1"/>
</workbook>
</file>

<file path=xl/sharedStrings.xml><?xml version="1.0" encoding="utf-8"?>
<sst xmlns="http://schemas.openxmlformats.org/spreadsheetml/2006/main" count="140" uniqueCount="47">
  <si>
    <t>Федерация боулинга</t>
  </si>
  <si>
    <t>Волгоградской области</t>
  </si>
  <si>
    <t xml:space="preserve">           Открытый Чемпионат Волгоградской области</t>
  </si>
  <si>
    <t xml:space="preserve">9 этап </t>
  </si>
  <si>
    <t>18 ноября 2017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</si>
  <si>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</si>
  <si>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</si>
  <si>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</si>
  <si>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</si>
  <si>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</si>
  <si>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</si>
  <si>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</si>
  <si>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 xml:space="preserve"> Открытый  Чемпионат Волгоградской области по боулингу  2017</t>
  </si>
  <si>
    <t>9 этап</t>
  </si>
  <si>
    <t>мин</t>
  </si>
  <si>
    <t>мин.</t>
  </si>
  <si>
    <t>ФИНАЛ</t>
  </si>
  <si>
    <t>18 ноября  2017 г.</t>
  </si>
  <si>
    <t xml:space="preserve">1 место </t>
  </si>
  <si>
    <t>2 место</t>
  </si>
  <si>
    <t xml:space="preserve">3 место </t>
  </si>
  <si>
    <t>Вайнман Алексей</t>
  </si>
  <si>
    <t>Вайнман Марина</t>
  </si>
  <si>
    <t>Лихолай Алла</t>
  </si>
  <si>
    <t>Лаптев Вячеслав</t>
  </si>
  <si>
    <t>Гущин Александр</t>
  </si>
  <si>
    <t>Анипко Александр</t>
  </si>
  <si>
    <t>Тихонов Константин</t>
  </si>
  <si>
    <t>Рычагов Максим</t>
  </si>
  <si>
    <t>Тарапатин Василий</t>
  </si>
  <si>
    <t>Хохлов Сергей</t>
  </si>
  <si>
    <t>Марченко Петр</t>
  </si>
  <si>
    <t>Лявин Андрей</t>
  </si>
  <si>
    <t>Анюфеева Елена</t>
  </si>
  <si>
    <t>Фамин Денис</t>
  </si>
  <si>
    <t>Егозарьян Артур</t>
  </si>
  <si>
    <t>Мисходжев Руслан</t>
  </si>
  <si>
    <t>Халанский Дмитрий</t>
  </si>
  <si>
    <t>Кияшкин Александр</t>
  </si>
  <si>
    <t>Белов Андрей</t>
  </si>
  <si>
    <t>Иванова Ольга</t>
  </si>
  <si>
    <t>Поляков Александр</t>
  </si>
  <si>
    <t>Безотосный Алексей</t>
  </si>
  <si>
    <t>Карпов Сергей</t>
  </si>
  <si>
    <t>Беляков Александр</t>
  </si>
  <si>
    <t>Руденко Сергей</t>
  </si>
  <si>
    <t>Смирнов Павел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</si>
</sst>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6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2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5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34" borderId="17" xfId="0" applyFont="1" applyFill="1" applyBorder="1" applyAlignment="1">
      <alignment horizontal="center" vertical="center"/>
    </xf>
    <xf numFmtId="0" fontId="13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18" xfId="0" applyNumberFormat="1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11" fillId="34" borderId="2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35" borderId="11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9" fillId="34" borderId="13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8" fillId="35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36" borderId="25" xfId="0" applyFont="1" applyFill="1" applyBorder="1" applyAlignment="1">
      <alignment horizontal="left"/>
    </xf>
    <xf numFmtId="0" fontId="11" fillId="33" borderId="25" xfId="0" applyFont="1" applyFill="1" applyBorder="1" applyAlignment="1">
      <alignment horizontal="left"/>
    </xf>
    <xf numFmtId="0" fontId="17" fillId="36" borderId="26" xfId="0" applyFont="1" applyFill="1" applyBorder="1" applyAlignment="1">
      <alignment horizontal="left"/>
    </xf>
    <xf numFmtId="0" fontId="17" fillId="36" borderId="25" xfId="0" applyFont="1" applyFill="1" applyBorder="1" applyAlignment="1">
      <alignment/>
    </xf>
    <xf numFmtId="0" fontId="17" fillId="36" borderId="25" xfId="0" applyFont="1" applyFill="1" applyBorder="1" applyAlignment="1">
      <alignment/>
    </xf>
    <xf numFmtId="0" fontId="17" fillId="36" borderId="2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left"/>
    </xf>
    <xf numFmtId="0" fontId="17" fillId="33" borderId="25" xfId="0" applyFont="1" applyFill="1" applyBorder="1" applyAlignment="1">
      <alignment horizontal="left"/>
    </xf>
    <xf numFmtId="0" fontId="17" fillId="13" borderId="25" xfId="0" applyFont="1" applyFill="1" applyBorder="1" applyAlignment="1">
      <alignment horizontal="left"/>
    </xf>
    <xf numFmtId="0" fontId="11" fillId="37" borderId="25" xfId="0" applyFont="1" applyFill="1" applyBorder="1" applyAlignment="1">
      <alignment horizontal="left"/>
    </xf>
    <xf numFmtId="0" fontId="17" fillId="13" borderId="26" xfId="0" applyFont="1" applyFill="1" applyBorder="1" applyAlignment="1">
      <alignment horizontal="left"/>
    </xf>
    <xf numFmtId="0" fontId="17" fillId="13" borderId="25" xfId="0" applyFont="1" applyFill="1" applyBorder="1" applyAlignment="1">
      <alignment/>
    </xf>
    <xf numFmtId="0" fontId="17" fillId="13" borderId="26" xfId="0" applyFont="1" applyFill="1" applyBorder="1" applyAlignment="1">
      <alignment/>
    </xf>
    <xf numFmtId="0" fontId="17" fillId="37" borderId="25" xfId="0" applyFont="1" applyFill="1" applyBorder="1" applyAlignment="1">
      <alignment horizontal="left"/>
    </xf>
    <xf numFmtId="0" fontId="7" fillId="37" borderId="17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/>
    </xf>
    <xf numFmtId="0" fontId="11" fillId="37" borderId="17" xfId="0" applyFont="1" applyFill="1" applyBorder="1" applyAlignment="1">
      <alignment horizontal="center" vertical="center"/>
    </xf>
    <xf numFmtId="164" fontId="11" fillId="37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514350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66675"/>
          <a:ext cx="4857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514350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66675"/>
          <a:ext cx="4857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533400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6675"/>
          <a:ext cx="5048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57150</xdr:rowOff>
    </xdr:from>
    <xdr:to>
      <xdr:col>7</xdr:col>
      <xdr:colOff>647700</xdr:colOff>
      <xdr:row>3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57150"/>
          <a:ext cx="4762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4">
      <selection activeCell="T15" sqref="T15"/>
    </sheetView>
  </sheetViews>
  <sheetFormatPr defaultColWidth="11.57421875" defaultRowHeight="12.75"/>
  <cols>
    <col min="1" max="1" width="24.57421875" style="0" customWidth="1"/>
    <col min="2" max="2" width="13.28125" style="0" customWidth="1"/>
    <col min="3" max="8" width="7.7109375" style="0" customWidth="1"/>
    <col min="9" max="12" width="7.140625" style="0" customWidth="1"/>
    <col min="13" max="13" width="5.57421875" style="0" customWidth="1"/>
    <col min="14" max="14" width="6.421875" style="0" customWidth="1"/>
    <col min="15" max="15" width="0" style="0" hidden="1" customWidth="1"/>
    <col min="16" max="16" width="1.28515625" style="0" customWidth="1"/>
    <col min="17" max="17" width="0" style="0" hidden="1" customWidth="1"/>
    <col min="18" max="255" width="9.140625" style="0" customWidth="1"/>
  </cols>
  <sheetData>
    <row r="1" spans="7:10" ht="17.25" customHeight="1">
      <c r="G1" s="1"/>
      <c r="H1" s="1"/>
      <c r="I1" s="2" t="s">
        <v>0</v>
      </c>
      <c r="J1" s="2"/>
    </row>
    <row r="2" spans="9:10" ht="12.75">
      <c r="I2" s="2" t="s">
        <v>1</v>
      </c>
      <c r="J2" s="2"/>
    </row>
    <row r="3" ht="10.5" customHeight="1">
      <c r="J3" s="2"/>
    </row>
    <row r="4" ht="13.5" customHeight="1"/>
    <row r="5" spans="1:16" ht="24" customHeight="1">
      <c r="A5" s="3" t="s">
        <v>2</v>
      </c>
      <c r="B5" s="4"/>
      <c r="C5" s="4"/>
      <c r="D5" s="5"/>
      <c r="E5" s="4"/>
      <c r="F5" s="4"/>
      <c r="G5" s="4"/>
      <c r="H5" s="4"/>
      <c r="I5" s="4"/>
      <c r="J5" s="4"/>
      <c r="K5" s="4"/>
      <c r="L5" s="4"/>
      <c r="O5" s="6"/>
      <c r="P5" s="6"/>
    </row>
    <row r="6" spans="5:16" s="7" customFormat="1" ht="14.25" customHeight="1">
      <c r="E6" s="8" t="s">
        <v>3</v>
      </c>
      <c r="F6" s="5"/>
      <c r="G6" s="8" t="s">
        <v>4</v>
      </c>
      <c r="H6" s="8"/>
      <c r="O6" s="9"/>
      <c r="P6" s="9"/>
    </row>
    <row r="7" spans="1:16" s="19" customFormat="1" ht="12" customHeight="1">
      <c r="A7" s="10" t="s">
        <v>5</v>
      </c>
      <c r="B7" s="10"/>
      <c r="C7" s="11">
        <v>1</v>
      </c>
      <c r="D7" s="12">
        <v>2</v>
      </c>
      <c r="E7" s="13">
        <v>3</v>
      </c>
      <c r="F7" s="12">
        <v>4</v>
      </c>
      <c r="G7" s="14">
        <v>5</v>
      </c>
      <c r="H7" s="13">
        <v>6</v>
      </c>
      <c r="I7" s="15" t="s">
        <v>6</v>
      </c>
      <c r="J7" s="16" t="s">
        <v>7</v>
      </c>
      <c r="K7" s="16" t="s">
        <v>8</v>
      </c>
      <c r="L7" s="16" t="s">
        <v>9</v>
      </c>
      <c r="M7" s="15" t="s">
        <v>10</v>
      </c>
      <c r="N7" s="17" t="s">
        <v>11</v>
      </c>
      <c r="O7" s="17"/>
      <c r="P7" s="18"/>
    </row>
    <row r="8" spans="1:16" s="19" customFormat="1" ht="12" customHeight="1">
      <c r="A8" s="79" t="s">
        <v>27</v>
      </c>
      <c r="B8" s="20"/>
      <c r="C8" s="21">
        <v>191</v>
      </c>
      <c r="D8" s="22">
        <v>231</v>
      </c>
      <c r="E8" s="23">
        <v>228</v>
      </c>
      <c r="F8" s="22">
        <v>280</v>
      </c>
      <c r="G8" s="24">
        <v>179</v>
      </c>
      <c r="H8" s="23">
        <v>190</v>
      </c>
      <c r="I8" s="25">
        <f aca="true" t="shared" si="0" ref="I8:I33">SUM(C8:H8)</f>
        <v>1299</v>
      </c>
      <c r="J8" s="26">
        <f aca="true" t="shared" si="1" ref="J8:J33">AVERAGE(C8:H8)</f>
        <v>216.5</v>
      </c>
      <c r="K8" s="27">
        <f aca="true" t="shared" si="2" ref="K8:K33">MAX(C8:H8)</f>
        <v>280</v>
      </c>
      <c r="L8" s="27">
        <f aca="true" t="shared" si="3" ref="L8:L33">IF(D8&lt;&gt;"",MAX(C8:H8)-MIN(C8:H8),"")</f>
        <v>101</v>
      </c>
      <c r="M8" s="28">
        <v>1</v>
      </c>
      <c r="N8" s="29"/>
      <c r="O8" s="30">
        <f aca="true" t="shared" si="4" ref="O8:O33">MIN(C8:H8)</f>
        <v>179</v>
      </c>
      <c r="P8" s="18"/>
    </row>
    <row r="9" spans="1:16" s="19" customFormat="1" ht="12" customHeight="1">
      <c r="A9" s="79" t="s">
        <v>36</v>
      </c>
      <c r="B9" s="20"/>
      <c r="C9" s="31">
        <v>256</v>
      </c>
      <c r="D9" s="22">
        <v>189</v>
      </c>
      <c r="E9" s="23">
        <v>233</v>
      </c>
      <c r="F9" s="22">
        <v>171</v>
      </c>
      <c r="G9" s="24">
        <v>219</v>
      </c>
      <c r="H9" s="23">
        <v>198</v>
      </c>
      <c r="I9" s="25">
        <f t="shared" si="0"/>
        <v>1266</v>
      </c>
      <c r="J9" s="26">
        <f t="shared" si="1"/>
        <v>211</v>
      </c>
      <c r="K9" s="27">
        <f t="shared" si="2"/>
        <v>256</v>
      </c>
      <c r="L9" s="27">
        <f t="shared" si="3"/>
        <v>85</v>
      </c>
      <c r="M9" s="28">
        <v>2</v>
      </c>
      <c r="N9" s="29">
        <f aca="true" t="shared" si="5" ref="N9:N33">MIN(C9:H9)</f>
        <v>171</v>
      </c>
      <c r="O9" s="30">
        <f t="shared" si="4"/>
        <v>171</v>
      </c>
      <c r="P9" s="18"/>
    </row>
    <row r="10" spans="1:16" s="19" customFormat="1" ht="12" customHeight="1">
      <c r="A10" s="79" t="s">
        <v>23</v>
      </c>
      <c r="B10" s="20"/>
      <c r="C10" s="31">
        <v>194</v>
      </c>
      <c r="D10" s="22">
        <v>219</v>
      </c>
      <c r="E10" s="23">
        <v>230</v>
      </c>
      <c r="F10" s="22">
        <v>203</v>
      </c>
      <c r="G10" s="24">
        <v>199</v>
      </c>
      <c r="H10" s="23">
        <v>197</v>
      </c>
      <c r="I10" s="25">
        <f t="shared" si="0"/>
        <v>1242</v>
      </c>
      <c r="J10" s="26">
        <f t="shared" si="1"/>
        <v>207</v>
      </c>
      <c r="K10" s="27">
        <f t="shared" si="2"/>
        <v>230</v>
      </c>
      <c r="L10" s="27">
        <f t="shared" si="3"/>
        <v>36</v>
      </c>
      <c r="M10" s="28">
        <v>3</v>
      </c>
      <c r="N10" s="29">
        <f t="shared" si="5"/>
        <v>194</v>
      </c>
      <c r="O10" s="30">
        <f t="shared" si="4"/>
        <v>194</v>
      </c>
      <c r="P10" s="18"/>
    </row>
    <row r="11" spans="1:16" s="19" customFormat="1" ht="12" customHeight="1">
      <c r="A11" s="79" t="s">
        <v>22</v>
      </c>
      <c r="B11" s="20"/>
      <c r="C11" s="31">
        <v>202</v>
      </c>
      <c r="D11" s="23">
        <v>215</v>
      </c>
      <c r="E11" s="36">
        <v>194</v>
      </c>
      <c r="F11" s="34">
        <v>196</v>
      </c>
      <c r="G11" s="35">
        <v>188</v>
      </c>
      <c r="H11" s="36">
        <v>227</v>
      </c>
      <c r="I11" s="25">
        <f t="shared" si="0"/>
        <v>1222</v>
      </c>
      <c r="J11" s="26">
        <f t="shared" si="1"/>
        <v>203.66666666666666</v>
      </c>
      <c r="K11" s="27">
        <f t="shared" si="2"/>
        <v>227</v>
      </c>
      <c r="L11" s="27">
        <f t="shared" si="3"/>
        <v>39</v>
      </c>
      <c r="M11" s="28">
        <v>4</v>
      </c>
      <c r="N11" s="29">
        <f t="shared" si="5"/>
        <v>188</v>
      </c>
      <c r="O11" s="30">
        <f t="shared" si="4"/>
        <v>188</v>
      </c>
      <c r="P11" s="18"/>
    </row>
    <row r="12" spans="1:16" s="19" customFormat="1" ht="12" customHeight="1">
      <c r="A12" s="79" t="s">
        <v>31</v>
      </c>
      <c r="B12" s="40"/>
      <c r="C12" s="31">
        <v>237</v>
      </c>
      <c r="D12" s="24">
        <v>180</v>
      </c>
      <c r="E12" s="23">
        <v>227</v>
      </c>
      <c r="F12" s="22">
        <v>192</v>
      </c>
      <c r="G12" s="24">
        <v>168</v>
      </c>
      <c r="H12" s="23">
        <v>208</v>
      </c>
      <c r="I12" s="25">
        <f t="shared" si="0"/>
        <v>1212</v>
      </c>
      <c r="J12" s="26">
        <f t="shared" si="1"/>
        <v>202</v>
      </c>
      <c r="K12" s="27">
        <f t="shared" si="2"/>
        <v>237</v>
      </c>
      <c r="L12" s="27">
        <f t="shared" si="3"/>
        <v>69</v>
      </c>
      <c r="M12" s="28">
        <v>5</v>
      </c>
      <c r="N12" s="29">
        <f t="shared" si="5"/>
        <v>168</v>
      </c>
      <c r="O12" s="30">
        <f t="shared" si="4"/>
        <v>168</v>
      </c>
      <c r="P12" s="18"/>
    </row>
    <row r="13" spans="1:16" s="19" customFormat="1" ht="12" customHeight="1">
      <c r="A13" s="79" t="s">
        <v>42</v>
      </c>
      <c r="B13" s="20"/>
      <c r="C13" s="21">
        <v>226</v>
      </c>
      <c r="D13" s="37">
        <v>149</v>
      </c>
      <c r="E13" s="38">
        <v>208</v>
      </c>
      <c r="F13" s="37">
        <v>212</v>
      </c>
      <c r="G13" s="39">
        <v>197</v>
      </c>
      <c r="H13" s="38">
        <v>215</v>
      </c>
      <c r="I13" s="25">
        <f t="shared" si="0"/>
        <v>1207</v>
      </c>
      <c r="J13" s="26">
        <f t="shared" si="1"/>
        <v>201.16666666666666</v>
      </c>
      <c r="K13" s="27">
        <f t="shared" si="2"/>
        <v>226</v>
      </c>
      <c r="L13" s="27">
        <f t="shared" si="3"/>
        <v>77</v>
      </c>
      <c r="M13" s="28">
        <v>6</v>
      </c>
      <c r="N13" s="29">
        <f t="shared" si="5"/>
        <v>149</v>
      </c>
      <c r="O13" s="30">
        <f t="shared" si="4"/>
        <v>149</v>
      </c>
      <c r="P13" s="18"/>
    </row>
    <row r="14" spans="1:16" s="19" customFormat="1" ht="12" customHeight="1">
      <c r="A14" s="80" t="s">
        <v>44</v>
      </c>
      <c r="B14" s="20"/>
      <c r="C14" s="31">
        <v>201</v>
      </c>
      <c r="D14" s="23">
        <v>180</v>
      </c>
      <c r="E14" s="23">
        <v>220</v>
      </c>
      <c r="F14" s="23">
        <v>246</v>
      </c>
      <c r="G14" s="24">
        <v>175</v>
      </c>
      <c r="H14" s="23">
        <v>159</v>
      </c>
      <c r="I14" s="25">
        <f t="shared" si="0"/>
        <v>1181</v>
      </c>
      <c r="J14" s="26">
        <f t="shared" si="1"/>
        <v>196.83333333333334</v>
      </c>
      <c r="K14" s="27">
        <f t="shared" si="2"/>
        <v>246</v>
      </c>
      <c r="L14" s="27">
        <f t="shared" si="3"/>
        <v>87</v>
      </c>
      <c r="M14" s="28">
        <v>7</v>
      </c>
      <c r="N14" s="29">
        <f t="shared" si="5"/>
        <v>159</v>
      </c>
      <c r="O14" s="30">
        <f t="shared" si="4"/>
        <v>159</v>
      </c>
      <c r="P14" s="18"/>
    </row>
    <row r="15" spans="1:16" s="19" customFormat="1" ht="12" customHeight="1">
      <c r="A15" s="79" t="s">
        <v>39</v>
      </c>
      <c r="B15" s="20"/>
      <c r="C15" s="31">
        <v>158</v>
      </c>
      <c r="D15" s="22">
        <v>204</v>
      </c>
      <c r="E15" s="33">
        <v>189</v>
      </c>
      <c r="F15" s="34">
        <v>197</v>
      </c>
      <c r="G15" s="35">
        <v>227</v>
      </c>
      <c r="H15" s="36">
        <v>188</v>
      </c>
      <c r="I15" s="25">
        <f t="shared" si="0"/>
        <v>1163</v>
      </c>
      <c r="J15" s="26">
        <f t="shared" si="1"/>
        <v>193.83333333333334</v>
      </c>
      <c r="K15" s="27">
        <f t="shared" si="2"/>
        <v>227</v>
      </c>
      <c r="L15" s="27">
        <f t="shared" si="3"/>
        <v>69</v>
      </c>
      <c r="M15" s="28">
        <v>8</v>
      </c>
      <c r="N15" s="29">
        <f t="shared" si="5"/>
        <v>158</v>
      </c>
      <c r="O15" s="30">
        <f t="shared" si="4"/>
        <v>158</v>
      </c>
      <c r="P15" s="18"/>
    </row>
    <row r="16" spans="1:16" s="19" customFormat="1" ht="12" customHeight="1">
      <c r="A16" s="79" t="s">
        <v>26</v>
      </c>
      <c r="B16" s="20"/>
      <c r="C16" s="31">
        <v>187</v>
      </c>
      <c r="D16" s="22">
        <v>177</v>
      </c>
      <c r="E16" s="23">
        <v>206</v>
      </c>
      <c r="F16" s="22">
        <v>173</v>
      </c>
      <c r="G16" s="24">
        <v>221</v>
      </c>
      <c r="H16" s="23">
        <v>172</v>
      </c>
      <c r="I16" s="25">
        <f t="shared" si="0"/>
        <v>1136</v>
      </c>
      <c r="J16" s="26">
        <f t="shared" si="1"/>
        <v>189.33333333333334</v>
      </c>
      <c r="K16" s="27">
        <f t="shared" si="2"/>
        <v>221</v>
      </c>
      <c r="L16" s="27">
        <f t="shared" si="3"/>
        <v>49</v>
      </c>
      <c r="M16" s="28">
        <v>9</v>
      </c>
      <c r="N16" s="29">
        <f t="shared" si="5"/>
        <v>172</v>
      </c>
      <c r="O16" s="30">
        <f t="shared" si="4"/>
        <v>172</v>
      </c>
      <c r="P16" s="18"/>
    </row>
    <row r="17" spans="1:16" s="19" customFormat="1" ht="12" customHeight="1">
      <c r="A17" s="81" t="s">
        <v>21</v>
      </c>
      <c r="B17" s="20"/>
      <c r="C17" s="41">
        <v>219</v>
      </c>
      <c r="D17" s="42">
        <v>220</v>
      </c>
      <c r="E17" s="43">
        <v>170</v>
      </c>
      <c r="F17" s="42">
        <v>175</v>
      </c>
      <c r="G17" s="44">
        <v>177</v>
      </c>
      <c r="H17" s="23">
        <v>175</v>
      </c>
      <c r="I17" s="25">
        <f t="shared" si="0"/>
        <v>1136</v>
      </c>
      <c r="J17" s="26">
        <f t="shared" si="1"/>
        <v>189.33333333333334</v>
      </c>
      <c r="K17" s="27">
        <f t="shared" si="2"/>
        <v>220</v>
      </c>
      <c r="L17" s="27">
        <f t="shared" si="3"/>
        <v>50</v>
      </c>
      <c r="M17" s="28">
        <v>10</v>
      </c>
      <c r="N17" s="29">
        <f t="shared" si="5"/>
        <v>170</v>
      </c>
      <c r="O17" s="30">
        <f t="shared" si="4"/>
        <v>170</v>
      </c>
      <c r="P17" s="18"/>
    </row>
    <row r="18" spans="1:16" s="19" customFormat="1" ht="12" customHeight="1">
      <c r="A18" s="92" t="s">
        <v>30</v>
      </c>
      <c r="B18" s="96"/>
      <c r="C18" s="31">
        <v>193</v>
      </c>
      <c r="D18" s="22">
        <v>136</v>
      </c>
      <c r="E18" s="23">
        <v>226</v>
      </c>
      <c r="F18" s="22">
        <v>181</v>
      </c>
      <c r="G18" s="24">
        <v>181</v>
      </c>
      <c r="H18" s="23">
        <v>190</v>
      </c>
      <c r="I18" s="97">
        <f t="shared" si="0"/>
        <v>1107</v>
      </c>
      <c r="J18" s="98">
        <f t="shared" si="1"/>
        <v>184.5</v>
      </c>
      <c r="K18" s="99">
        <f t="shared" si="2"/>
        <v>226</v>
      </c>
      <c r="L18" s="99">
        <f t="shared" si="3"/>
        <v>90</v>
      </c>
      <c r="M18" s="100">
        <v>11</v>
      </c>
      <c r="N18" s="29">
        <f t="shared" si="5"/>
        <v>136</v>
      </c>
      <c r="O18" s="30">
        <f t="shared" si="4"/>
        <v>136</v>
      </c>
      <c r="P18" s="18"/>
    </row>
    <row r="19" spans="1:16" s="19" customFormat="1" ht="12" customHeight="1">
      <c r="A19" s="79" t="s">
        <v>24</v>
      </c>
      <c r="B19" s="20"/>
      <c r="C19" s="31">
        <v>169</v>
      </c>
      <c r="D19" s="22">
        <v>177</v>
      </c>
      <c r="E19" s="23">
        <v>184</v>
      </c>
      <c r="F19" s="22">
        <v>224</v>
      </c>
      <c r="G19" s="24">
        <v>148</v>
      </c>
      <c r="H19" s="23">
        <v>199</v>
      </c>
      <c r="I19" s="25">
        <f t="shared" si="0"/>
        <v>1101</v>
      </c>
      <c r="J19" s="26">
        <f t="shared" si="1"/>
        <v>183.5</v>
      </c>
      <c r="K19" s="27">
        <f t="shared" si="2"/>
        <v>224</v>
      </c>
      <c r="L19" s="27">
        <f t="shared" si="3"/>
        <v>76</v>
      </c>
      <c r="M19" s="28">
        <v>12</v>
      </c>
      <c r="N19" s="29">
        <f t="shared" si="5"/>
        <v>148</v>
      </c>
      <c r="O19" s="30">
        <f t="shared" si="4"/>
        <v>148</v>
      </c>
      <c r="P19" s="18"/>
    </row>
    <row r="20" spans="1:16" s="19" customFormat="1" ht="12" customHeight="1">
      <c r="A20" s="79" t="s">
        <v>33</v>
      </c>
      <c r="B20" s="20"/>
      <c r="C20" s="31">
        <v>140</v>
      </c>
      <c r="D20" s="23">
        <v>204</v>
      </c>
      <c r="E20" s="32">
        <v>162</v>
      </c>
      <c r="F20" s="23">
        <v>214</v>
      </c>
      <c r="G20" s="24">
        <v>184</v>
      </c>
      <c r="H20" s="23">
        <v>191</v>
      </c>
      <c r="I20" s="25">
        <f t="shared" si="0"/>
        <v>1095</v>
      </c>
      <c r="J20" s="26">
        <f t="shared" si="1"/>
        <v>182.5</v>
      </c>
      <c r="K20" s="27">
        <f t="shared" si="2"/>
        <v>214</v>
      </c>
      <c r="L20" s="27">
        <f t="shared" si="3"/>
        <v>74</v>
      </c>
      <c r="M20" s="28">
        <v>13</v>
      </c>
      <c r="N20" s="29">
        <f t="shared" si="5"/>
        <v>140</v>
      </c>
      <c r="O20" s="30">
        <f t="shared" si="4"/>
        <v>140</v>
      </c>
      <c r="P20" s="18"/>
    </row>
    <row r="21" spans="1:16" s="19" customFormat="1" ht="12" customHeight="1">
      <c r="A21" s="79" t="s">
        <v>37</v>
      </c>
      <c r="B21" s="20"/>
      <c r="C21" s="45">
        <v>176</v>
      </c>
      <c r="D21" s="34">
        <v>153</v>
      </c>
      <c r="E21" s="36">
        <v>185</v>
      </c>
      <c r="F21" s="34">
        <v>185</v>
      </c>
      <c r="G21" s="35">
        <v>191</v>
      </c>
      <c r="H21" s="36">
        <v>194</v>
      </c>
      <c r="I21" s="25">
        <f t="shared" si="0"/>
        <v>1084</v>
      </c>
      <c r="J21" s="26">
        <f t="shared" si="1"/>
        <v>180.66666666666666</v>
      </c>
      <c r="K21" s="27">
        <f t="shared" si="2"/>
        <v>194</v>
      </c>
      <c r="L21" s="27">
        <f t="shared" si="3"/>
        <v>41</v>
      </c>
      <c r="M21" s="28">
        <v>14</v>
      </c>
      <c r="N21" s="29">
        <f t="shared" si="5"/>
        <v>153</v>
      </c>
      <c r="O21" s="30">
        <f t="shared" si="4"/>
        <v>153</v>
      </c>
      <c r="P21" s="18"/>
    </row>
    <row r="22" spans="1:21" s="19" customFormat="1" ht="12" customHeight="1">
      <c r="A22" s="79" t="s">
        <v>40</v>
      </c>
      <c r="B22" s="20"/>
      <c r="C22" s="21">
        <v>180</v>
      </c>
      <c r="D22" s="37">
        <v>171</v>
      </c>
      <c r="E22" s="38">
        <v>204</v>
      </c>
      <c r="F22" s="37">
        <v>182</v>
      </c>
      <c r="G22" s="39">
        <v>172</v>
      </c>
      <c r="H22" s="38">
        <v>170</v>
      </c>
      <c r="I22" s="25">
        <f t="shared" si="0"/>
        <v>1079</v>
      </c>
      <c r="J22" s="26">
        <f t="shared" si="1"/>
        <v>179.83333333333334</v>
      </c>
      <c r="K22" s="27">
        <f t="shared" si="2"/>
        <v>204</v>
      </c>
      <c r="L22" s="27">
        <f t="shared" si="3"/>
        <v>34</v>
      </c>
      <c r="M22" s="28">
        <v>15</v>
      </c>
      <c r="N22" s="29">
        <f t="shared" si="5"/>
        <v>170</v>
      </c>
      <c r="O22" s="30">
        <f t="shared" si="4"/>
        <v>170</v>
      </c>
      <c r="P22" s="18"/>
      <c r="Q22" s="18"/>
      <c r="R22" s="18"/>
      <c r="S22" s="18"/>
      <c r="T22" s="18"/>
      <c r="U22" s="18"/>
    </row>
    <row r="23" spans="1:21" s="19" customFormat="1" ht="12" customHeight="1">
      <c r="A23" s="79" t="s">
        <v>34</v>
      </c>
      <c r="B23" s="20"/>
      <c r="C23" s="31">
        <v>204</v>
      </c>
      <c r="D23" s="22">
        <v>191</v>
      </c>
      <c r="E23" s="23">
        <v>136</v>
      </c>
      <c r="F23" s="22">
        <v>147</v>
      </c>
      <c r="G23" s="24">
        <v>158</v>
      </c>
      <c r="H23" s="23">
        <v>239</v>
      </c>
      <c r="I23" s="25">
        <f t="shared" si="0"/>
        <v>1075</v>
      </c>
      <c r="J23" s="26">
        <f t="shared" si="1"/>
        <v>179.16666666666666</v>
      </c>
      <c r="K23" s="27">
        <f t="shared" si="2"/>
        <v>239</v>
      </c>
      <c r="L23" s="27">
        <f t="shared" si="3"/>
        <v>103</v>
      </c>
      <c r="M23" s="28">
        <v>16</v>
      </c>
      <c r="N23" s="29">
        <f t="shared" si="5"/>
        <v>136</v>
      </c>
      <c r="O23" s="30">
        <f t="shared" si="4"/>
        <v>136</v>
      </c>
      <c r="P23" s="18"/>
      <c r="Q23" s="18"/>
      <c r="R23" s="18"/>
      <c r="S23" s="18"/>
      <c r="T23" s="18"/>
      <c r="U23" s="18"/>
    </row>
    <row r="24" spans="1:21" s="19" customFormat="1" ht="12" customHeight="1">
      <c r="A24" s="79" t="s">
        <v>38</v>
      </c>
      <c r="B24" s="20"/>
      <c r="C24" s="45">
        <v>171</v>
      </c>
      <c r="D24" s="34">
        <v>177</v>
      </c>
      <c r="E24" s="35">
        <v>154</v>
      </c>
      <c r="F24" s="36">
        <v>185</v>
      </c>
      <c r="G24" s="34">
        <v>184</v>
      </c>
      <c r="H24" s="36">
        <v>182</v>
      </c>
      <c r="I24" s="25">
        <f t="shared" si="0"/>
        <v>1053</v>
      </c>
      <c r="J24" s="26">
        <f t="shared" si="1"/>
        <v>175.5</v>
      </c>
      <c r="K24" s="27">
        <f t="shared" si="2"/>
        <v>185</v>
      </c>
      <c r="L24" s="27">
        <f t="shared" si="3"/>
        <v>31</v>
      </c>
      <c r="M24" s="28">
        <v>17</v>
      </c>
      <c r="N24" s="29">
        <f t="shared" si="5"/>
        <v>154</v>
      </c>
      <c r="O24" s="30">
        <f t="shared" si="4"/>
        <v>154</v>
      </c>
      <c r="P24" s="18"/>
      <c r="Q24" s="18"/>
      <c r="R24" s="18"/>
      <c r="S24" s="18"/>
      <c r="T24" s="18"/>
      <c r="U24" s="18"/>
    </row>
    <row r="25" spans="1:21" s="19" customFormat="1" ht="12" customHeight="1">
      <c r="A25" s="79" t="s">
        <v>43</v>
      </c>
      <c r="B25" s="20"/>
      <c r="C25" s="45">
        <v>171</v>
      </c>
      <c r="D25" s="34">
        <v>183</v>
      </c>
      <c r="E25" s="36">
        <v>187</v>
      </c>
      <c r="F25" s="34">
        <v>142</v>
      </c>
      <c r="G25" s="35">
        <v>157</v>
      </c>
      <c r="H25" s="36">
        <v>206</v>
      </c>
      <c r="I25" s="25">
        <f t="shared" si="0"/>
        <v>1046</v>
      </c>
      <c r="J25" s="26">
        <f t="shared" si="1"/>
        <v>174.33333333333334</v>
      </c>
      <c r="K25" s="27">
        <f t="shared" si="2"/>
        <v>206</v>
      </c>
      <c r="L25" s="27">
        <f t="shared" si="3"/>
        <v>64</v>
      </c>
      <c r="M25" s="28">
        <v>18</v>
      </c>
      <c r="N25" s="29">
        <f t="shared" si="5"/>
        <v>142</v>
      </c>
      <c r="O25" s="30">
        <f t="shared" si="4"/>
        <v>142</v>
      </c>
      <c r="P25" s="18"/>
      <c r="Q25" s="18"/>
      <c r="R25" s="18"/>
      <c r="S25" s="18"/>
      <c r="T25" s="18"/>
      <c r="U25" s="18"/>
    </row>
    <row r="26" spans="1:21" s="19" customFormat="1" ht="12" customHeight="1">
      <c r="A26" s="79" t="s">
        <v>25</v>
      </c>
      <c r="B26" s="20"/>
      <c r="C26" s="45">
        <v>179</v>
      </c>
      <c r="D26" s="34">
        <v>185</v>
      </c>
      <c r="E26" s="36">
        <v>187</v>
      </c>
      <c r="F26" s="34">
        <v>158</v>
      </c>
      <c r="G26" s="35">
        <v>175</v>
      </c>
      <c r="H26" s="36">
        <v>157</v>
      </c>
      <c r="I26" s="25">
        <f t="shared" si="0"/>
        <v>1041</v>
      </c>
      <c r="J26" s="26">
        <f t="shared" si="1"/>
        <v>173.5</v>
      </c>
      <c r="K26" s="27">
        <f t="shared" si="2"/>
        <v>187</v>
      </c>
      <c r="L26" s="27">
        <f t="shared" si="3"/>
        <v>30</v>
      </c>
      <c r="M26" s="28">
        <v>19</v>
      </c>
      <c r="N26" s="29">
        <f t="shared" si="5"/>
        <v>157</v>
      </c>
      <c r="O26" s="30">
        <f t="shared" si="4"/>
        <v>157</v>
      </c>
      <c r="P26" s="18"/>
      <c r="Q26" s="18"/>
      <c r="R26" s="18"/>
      <c r="S26" s="18"/>
      <c r="T26" s="18"/>
      <c r="U26" s="18"/>
    </row>
    <row r="27" spans="1:21" s="19" customFormat="1" ht="12" customHeight="1">
      <c r="A27" s="79" t="s">
        <v>28</v>
      </c>
      <c r="B27" s="20"/>
      <c r="C27" s="45">
        <v>146</v>
      </c>
      <c r="D27" s="34">
        <v>162</v>
      </c>
      <c r="E27" s="36">
        <v>177</v>
      </c>
      <c r="F27" s="34">
        <v>154</v>
      </c>
      <c r="G27" s="35">
        <v>166</v>
      </c>
      <c r="H27" s="36">
        <v>231</v>
      </c>
      <c r="I27" s="25">
        <f t="shared" si="0"/>
        <v>1036</v>
      </c>
      <c r="J27" s="26">
        <f t="shared" si="1"/>
        <v>172.66666666666666</v>
      </c>
      <c r="K27" s="27">
        <f t="shared" si="2"/>
        <v>231</v>
      </c>
      <c r="L27" s="27">
        <f t="shared" si="3"/>
        <v>85</v>
      </c>
      <c r="M27" s="28">
        <v>20</v>
      </c>
      <c r="N27" s="29">
        <f t="shared" si="5"/>
        <v>146</v>
      </c>
      <c r="O27" s="30">
        <f t="shared" si="4"/>
        <v>146</v>
      </c>
      <c r="P27" s="18"/>
      <c r="Q27" s="18"/>
      <c r="R27" s="18"/>
      <c r="S27" s="18"/>
      <c r="T27" s="18"/>
      <c r="U27" s="18"/>
    </row>
    <row r="28" spans="1:21" s="19" customFormat="1" ht="12" customHeight="1">
      <c r="A28" s="83" t="s">
        <v>46</v>
      </c>
      <c r="B28" s="20"/>
      <c r="C28" s="45">
        <v>190</v>
      </c>
      <c r="D28" s="34">
        <v>172</v>
      </c>
      <c r="E28" s="36">
        <v>182</v>
      </c>
      <c r="F28" s="34">
        <v>181</v>
      </c>
      <c r="G28" s="35">
        <v>148</v>
      </c>
      <c r="H28" s="36">
        <v>133</v>
      </c>
      <c r="I28" s="25">
        <f t="shared" si="0"/>
        <v>1006</v>
      </c>
      <c r="J28" s="26">
        <f t="shared" si="1"/>
        <v>167.66666666666666</v>
      </c>
      <c r="K28" s="27">
        <f t="shared" si="2"/>
        <v>190</v>
      </c>
      <c r="L28" s="27">
        <f t="shared" si="3"/>
        <v>57</v>
      </c>
      <c r="M28" s="28">
        <v>21</v>
      </c>
      <c r="N28" s="29">
        <f t="shared" si="5"/>
        <v>133</v>
      </c>
      <c r="O28" s="30">
        <f t="shared" si="4"/>
        <v>133</v>
      </c>
      <c r="P28" s="18"/>
      <c r="Q28" s="18"/>
      <c r="R28" s="18"/>
      <c r="S28" s="18"/>
      <c r="T28" s="18"/>
      <c r="U28" s="18"/>
    </row>
    <row r="29" spans="1:21" s="19" customFormat="1" ht="12" customHeight="1">
      <c r="A29" s="79" t="s">
        <v>41</v>
      </c>
      <c r="B29" s="20"/>
      <c r="C29" s="45">
        <v>159</v>
      </c>
      <c r="D29" s="34">
        <v>172</v>
      </c>
      <c r="E29" s="36">
        <v>158</v>
      </c>
      <c r="F29" s="34">
        <v>168</v>
      </c>
      <c r="G29" s="35">
        <v>149</v>
      </c>
      <c r="H29" s="36">
        <v>171</v>
      </c>
      <c r="I29" s="25">
        <f t="shared" si="0"/>
        <v>977</v>
      </c>
      <c r="J29" s="26">
        <f t="shared" si="1"/>
        <v>162.83333333333334</v>
      </c>
      <c r="K29" s="27">
        <f t="shared" si="2"/>
        <v>172</v>
      </c>
      <c r="L29" s="27">
        <f t="shared" si="3"/>
        <v>23</v>
      </c>
      <c r="M29" s="28">
        <v>22</v>
      </c>
      <c r="N29" s="29">
        <f t="shared" si="5"/>
        <v>149</v>
      </c>
      <c r="O29" s="30">
        <f t="shared" si="4"/>
        <v>149</v>
      </c>
      <c r="P29" s="18"/>
      <c r="Q29" s="18"/>
      <c r="R29" s="18"/>
      <c r="S29" s="18"/>
      <c r="T29" s="18"/>
      <c r="U29" s="18"/>
    </row>
    <row r="30" spans="1:21" s="19" customFormat="1" ht="12" customHeight="1" thickBot="1">
      <c r="A30" s="82" t="s">
        <v>32</v>
      </c>
      <c r="B30" s="46"/>
      <c r="C30" s="45">
        <v>127</v>
      </c>
      <c r="D30" s="34">
        <v>185</v>
      </c>
      <c r="E30" s="36">
        <v>148</v>
      </c>
      <c r="F30" s="34">
        <v>157</v>
      </c>
      <c r="G30" s="35">
        <v>163</v>
      </c>
      <c r="H30" s="36">
        <v>166</v>
      </c>
      <c r="I30" s="25">
        <f t="shared" si="0"/>
        <v>946</v>
      </c>
      <c r="J30" s="26">
        <f t="shared" si="1"/>
        <v>157.66666666666666</v>
      </c>
      <c r="K30" s="27">
        <f t="shared" si="2"/>
        <v>185</v>
      </c>
      <c r="L30" s="27">
        <f t="shared" si="3"/>
        <v>58</v>
      </c>
      <c r="M30" s="28">
        <v>23</v>
      </c>
      <c r="N30" s="29">
        <f t="shared" si="5"/>
        <v>127</v>
      </c>
      <c r="O30" s="30">
        <f t="shared" si="4"/>
        <v>127</v>
      </c>
      <c r="P30" s="18"/>
      <c r="Q30" s="18"/>
      <c r="R30" s="18"/>
      <c r="S30" s="18"/>
      <c r="T30" s="18"/>
      <c r="U30" s="18"/>
    </row>
    <row r="31" spans="1:15" ht="12.75" customHeight="1" thickBot="1">
      <c r="A31" s="87" t="s">
        <v>45</v>
      </c>
      <c r="B31" s="20"/>
      <c r="C31" s="45">
        <v>132</v>
      </c>
      <c r="D31" s="34">
        <v>134</v>
      </c>
      <c r="E31" s="36">
        <v>152</v>
      </c>
      <c r="F31" s="34">
        <v>157</v>
      </c>
      <c r="G31" s="35">
        <v>153</v>
      </c>
      <c r="H31" s="36">
        <v>192</v>
      </c>
      <c r="I31" s="25">
        <f t="shared" si="0"/>
        <v>920</v>
      </c>
      <c r="J31" s="26">
        <f t="shared" si="1"/>
        <v>153.33333333333334</v>
      </c>
      <c r="K31" s="27">
        <f t="shared" si="2"/>
        <v>192</v>
      </c>
      <c r="L31" s="27">
        <f t="shared" si="3"/>
        <v>60</v>
      </c>
      <c r="M31" s="28">
        <v>24</v>
      </c>
      <c r="N31" s="85">
        <f t="shared" si="5"/>
        <v>132</v>
      </c>
      <c r="O31" s="86">
        <f t="shared" si="4"/>
        <v>132</v>
      </c>
    </row>
    <row r="32" spans="1:15" ht="13.5" customHeight="1" thickBot="1">
      <c r="A32" s="84" t="s">
        <v>35</v>
      </c>
      <c r="B32" s="20"/>
      <c r="C32" s="45">
        <v>155</v>
      </c>
      <c r="D32" s="34">
        <v>162</v>
      </c>
      <c r="E32" s="36">
        <v>188</v>
      </c>
      <c r="F32" s="34">
        <v>127</v>
      </c>
      <c r="G32" s="35">
        <v>145</v>
      </c>
      <c r="H32" s="36">
        <v>141</v>
      </c>
      <c r="I32" s="25">
        <f t="shared" si="0"/>
        <v>918</v>
      </c>
      <c r="J32" s="26">
        <f t="shared" si="1"/>
        <v>153</v>
      </c>
      <c r="K32" s="27">
        <f t="shared" si="2"/>
        <v>188</v>
      </c>
      <c r="L32" s="27">
        <f t="shared" si="3"/>
        <v>61</v>
      </c>
      <c r="M32" s="28">
        <v>25</v>
      </c>
      <c r="N32" s="85">
        <f t="shared" si="5"/>
        <v>127</v>
      </c>
      <c r="O32" s="86">
        <f t="shared" si="4"/>
        <v>127</v>
      </c>
    </row>
    <row r="33" spans="1:15" ht="13.5" customHeight="1" thickBot="1">
      <c r="A33" s="84" t="s">
        <v>29</v>
      </c>
      <c r="B33" s="20"/>
      <c r="C33" s="45">
        <v>151</v>
      </c>
      <c r="D33" s="34">
        <v>127</v>
      </c>
      <c r="E33" s="36">
        <v>145</v>
      </c>
      <c r="F33" s="34">
        <v>111</v>
      </c>
      <c r="G33" s="35">
        <v>159</v>
      </c>
      <c r="H33" s="36">
        <v>180</v>
      </c>
      <c r="I33" s="25">
        <f t="shared" si="0"/>
        <v>873</v>
      </c>
      <c r="J33" s="26">
        <f t="shared" si="1"/>
        <v>145.5</v>
      </c>
      <c r="K33" s="27">
        <f t="shared" si="2"/>
        <v>180</v>
      </c>
      <c r="L33" s="27">
        <f t="shared" si="3"/>
        <v>69</v>
      </c>
      <c r="M33" s="28">
        <v>26</v>
      </c>
      <c r="N33" s="85">
        <f t="shared" si="5"/>
        <v>111</v>
      </c>
      <c r="O33" s="86">
        <f t="shared" si="4"/>
        <v>111</v>
      </c>
    </row>
    <row r="42" ht="12.75">
      <c r="C42" s="47"/>
    </row>
    <row r="43" ht="12.75">
      <c r="C43" s="47"/>
    </row>
    <row r="44" ht="12.75">
      <c r="C44" s="47"/>
    </row>
    <row r="45" ht="12.75">
      <c r="C45" s="47"/>
    </row>
    <row r="46" ht="12.75">
      <c r="C46" s="47"/>
    </row>
    <row r="47" ht="12.75">
      <c r="C47" s="47"/>
    </row>
    <row r="48" ht="12.75">
      <c r="C48" s="47"/>
    </row>
  </sheetData>
  <sheetProtection selectLockedCells="1" selectUnlockedCells="1"/>
  <conditionalFormatting sqref="C8:H19 C23:H33">
    <cfRule type="cellIs" priority="1" dxfId="1" operator="equal" stopIfTrue="1">
      <formula>$N8</formula>
    </cfRule>
    <cfRule type="cellIs" priority="2" dxfId="0" operator="equal" stopIfTrue="1">
      <formula>$K8</formula>
    </cfRule>
  </conditionalFormatting>
  <conditionalFormatting sqref="C20:H21">
    <cfRule type="cellIs" priority="3" dxfId="1" operator="equal" stopIfTrue="1">
      <formula>$N21</formula>
    </cfRule>
    <cfRule type="cellIs" priority="4" dxfId="0" operator="equal" stopIfTrue="1">
      <formula>$K20</formula>
    </cfRule>
  </conditionalFormatting>
  <conditionalFormatting sqref="C22:H22">
    <cfRule type="cellIs" priority="5" dxfId="1" operator="equal" stopIfTrue="1">
      <formula>$N20</formula>
    </cfRule>
    <cfRule type="cellIs" priority="6" dxfId="0" operator="equal" stopIfTrue="1">
      <formula>$K22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9030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zoomScalePageLayoutView="0" workbookViewId="0" topLeftCell="A4">
      <selection activeCell="S14" sqref="S14"/>
    </sheetView>
  </sheetViews>
  <sheetFormatPr defaultColWidth="11.57421875" defaultRowHeight="12.75"/>
  <cols>
    <col min="1" max="1" width="26.00390625" style="0" customWidth="1"/>
    <col min="2" max="2" width="13.28125" style="0" customWidth="1"/>
    <col min="3" max="8" width="7.7109375" style="0" customWidth="1"/>
    <col min="9" max="12" width="7.140625" style="0" customWidth="1"/>
    <col min="13" max="13" width="5.57421875" style="0" customWidth="1"/>
    <col min="14" max="14" width="6.421875" style="0" customWidth="1"/>
    <col min="15" max="15" width="0" style="0" hidden="1" customWidth="1"/>
    <col min="16" max="16" width="1.28515625" style="0" customWidth="1"/>
    <col min="17" max="17" width="0" style="0" hidden="1" customWidth="1"/>
    <col min="18" max="255" width="9.140625" style="0" customWidth="1"/>
  </cols>
  <sheetData>
    <row r="1" spans="7:10" ht="17.25" customHeight="1">
      <c r="G1" s="1"/>
      <c r="H1" s="1"/>
      <c r="I1" s="2" t="s">
        <v>0</v>
      </c>
      <c r="J1" s="2"/>
    </row>
    <row r="2" spans="9:10" ht="12.75">
      <c r="I2" s="2" t="s">
        <v>1</v>
      </c>
      <c r="J2" s="2"/>
    </row>
    <row r="3" ht="10.5" customHeight="1">
      <c r="J3" s="2"/>
    </row>
    <row r="4" ht="13.5" customHeight="1"/>
    <row r="5" spans="1:16" ht="24" customHeight="1">
      <c r="A5" s="3" t="s">
        <v>2</v>
      </c>
      <c r="B5" s="4"/>
      <c r="C5" s="4"/>
      <c r="D5" s="5"/>
      <c r="E5" s="4"/>
      <c r="F5" s="4"/>
      <c r="G5" s="4"/>
      <c r="H5" s="4"/>
      <c r="I5" s="4"/>
      <c r="J5" s="4"/>
      <c r="K5" s="4"/>
      <c r="L5" s="4"/>
      <c r="O5" s="6"/>
      <c r="P5" s="6"/>
    </row>
    <row r="6" spans="5:16" s="7" customFormat="1" ht="14.25" customHeight="1">
      <c r="E6" s="8" t="s">
        <v>3</v>
      </c>
      <c r="F6" s="5"/>
      <c r="G6" s="8" t="s">
        <v>4</v>
      </c>
      <c r="H6" s="8"/>
      <c r="O6" s="9"/>
      <c r="P6" s="9"/>
    </row>
    <row r="7" spans="1:16" s="19" customFormat="1" ht="12" customHeight="1">
      <c r="A7" s="10" t="s">
        <v>5</v>
      </c>
      <c r="B7" s="10"/>
      <c r="C7" s="11">
        <v>1</v>
      </c>
      <c r="D7" s="12">
        <v>2</v>
      </c>
      <c r="E7" s="13">
        <v>3</v>
      </c>
      <c r="F7" s="12">
        <v>4</v>
      </c>
      <c r="G7" s="14">
        <v>5</v>
      </c>
      <c r="H7" s="13">
        <v>6</v>
      </c>
      <c r="I7" s="15" t="s">
        <v>6</v>
      </c>
      <c r="J7" s="16" t="s">
        <v>7</v>
      </c>
      <c r="K7" s="16" t="s">
        <v>8</v>
      </c>
      <c r="L7" s="16" t="s">
        <v>9</v>
      </c>
      <c r="M7" s="15" t="s">
        <v>10</v>
      </c>
      <c r="N7" s="17" t="s">
        <v>11</v>
      </c>
      <c r="O7" s="17"/>
      <c r="P7" s="18"/>
    </row>
    <row r="8" spans="1:16" s="19" customFormat="1" ht="12" customHeight="1">
      <c r="A8" s="89" t="s">
        <v>42</v>
      </c>
      <c r="B8" s="20"/>
      <c r="C8" s="21">
        <v>226</v>
      </c>
      <c r="D8" s="22">
        <v>246</v>
      </c>
      <c r="E8" s="23">
        <v>208</v>
      </c>
      <c r="F8" s="22">
        <v>212</v>
      </c>
      <c r="G8" s="24">
        <v>197</v>
      </c>
      <c r="H8" s="23">
        <v>215</v>
      </c>
      <c r="I8" s="25">
        <f aca="true" t="shared" si="0" ref="I8:I33">SUM(C8:H8)</f>
        <v>1304</v>
      </c>
      <c r="J8" s="26">
        <f aca="true" t="shared" si="1" ref="J8:J33">AVERAGE(C8:H8)</f>
        <v>217.33333333333334</v>
      </c>
      <c r="K8" s="27">
        <f aca="true" t="shared" si="2" ref="K8:K33">MAX(C8:H8)</f>
        <v>246</v>
      </c>
      <c r="L8" s="27">
        <f aca="true" t="shared" si="3" ref="L8:L33">IF(D8&lt;&gt;"",MAX(C8:H8)-MIN(C8:H8),"")</f>
        <v>49</v>
      </c>
      <c r="M8" s="28">
        <v>1</v>
      </c>
      <c r="N8" s="29"/>
      <c r="O8" s="30">
        <f aca="true" t="shared" si="4" ref="O8:O33">MIN(C8:H8)</f>
        <v>197</v>
      </c>
      <c r="P8" s="18"/>
    </row>
    <row r="9" spans="1:16" s="19" customFormat="1" ht="12" customHeight="1">
      <c r="A9" s="89" t="s">
        <v>27</v>
      </c>
      <c r="B9" s="20"/>
      <c r="C9" s="31">
        <v>191</v>
      </c>
      <c r="D9" s="22">
        <v>231</v>
      </c>
      <c r="E9" s="23">
        <v>228</v>
      </c>
      <c r="F9" s="22">
        <v>280</v>
      </c>
      <c r="G9" s="24">
        <v>179</v>
      </c>
      <c r="H9" s="23">
        <v>190</v>
      </c>
      <c r="I9" s="25">
        <f t="shared" si="0"/>
        <v>1299</v>
      </c>
      <c r="J9" s="26">
        <f t="shared" si="1"/>
        <v>216.5</v>
      </c>
      <c r="K9" s="27">
        <f t="shared" si="2"/>
        <v>280</v>
      </c>
      <c r="L9" s="27">
        <f t="shared" si="3"/>
        <v>101</v>
      </c>
      <c r="M9" s="28">
        <v>2</v>
      </c>
      <c r="N9" s="29">
        <f aca="true" t="shared" si="5" ref="N9:N33">MIN(C9:H9)</f>
        <v>179</v>
      </c>
      <c r="O9" s="30">
        <f t="shared" si="4"/>
        <v>179</v>
      </c>
      <c r="P9" s="18"/>
    </row>
    <row r="10" spans="1:16" s="19" customFormat="1" ht="12" customHeight="1">
      <c r="A10" s="89" t="s">
        <v>36</v>
      </c>
      <c r="B10" s="20"/>
      <c r="C10" s="31">
        <v>256</v>
      </c>
      <c r="D10" s="22">
        <v>189</v>
      </c>
      <c r="E10" s="23">
        <v>233</v>
      </c>
      <c r="F10" s="22">
        <v>189</v>
      </c>
      <c r="G10" s="24">
        <v>219</v>
      </c>
      <c r="H10" s="23">
        <v>198</v>
      </c>
      <c r="I10" s="25">
        <f t="shared" si="0"/>
        <v>1284</v>
      </c>
      <c r="J10" s="26">
        <f t="shared" si="1"/>
        <v>214</v>
      </c>
      <c r="K10" s="27">
        <f t="shared" si="2"/>
        <v>256</v>
      </c>
      <c r="L10" s="27">
        <f t="shared" si="3"/>
        <v>67</v>
      </c>
      <c r="M10" s="28">
        <v>3</v>
      </c>
      <c r="N10" s="29">
        <f t="shared" si="5"/>
        <v>189</v>
      </c>
      <c r="O10" s="30">
        <f t="shared" si="4"/>
        <v>189</v>
      </c>
      <c r="P10" s="18"/>
    </row>
    <row r="11" spans="1:16" s="19" customFormat="1" ht="12" customHeight="1">
      <c r="A11" s="89" t="s">
        <v>23</v>
      </c>
      <c r="B11" s="20"/>
      <c r="C11" s="31">
        <v>206</v>
      </c>
      <c r="D11" s="23">
        <v>219</v>
      </c>
      <c r="E11" s="36">
        <v>230</v>
      </c>
      <c r="F11" s="34">
        <v>203</v>
      </c>
      <c r="G11" s="35">
        <v>199</v>
      </c>
      <c r="H11" s="36">
        <v>197</v>
      </c>
      <c r="I11" s="25">
        <f t="shared" si="0"/>
        <v>1254</v>
      </c>
      <c r="J11" s="26">
        <f t="shared" si="1"/>
        <v>209</v>
      </c>
      <c r="K11" s="27">
        <f t="shared" si="2"/>
        <v>230</v>
      </c>
      <c r="L11" s="27">
        <f t="shared" si="3"/>
        <v>33</v>
      </c>
      <c r="M11" s="28">
        <v>4</v>
      </c>
      <c r="N11" s="29">
        <f t="shared" si="5"/>
        <v>197</v>
      </c>
      <c r="O11" s="30">
        <f t="shared" si="4"/>
        <v>197</v>
      </c>
      <c r="P11" s="18"/>
    </row>
    <row r="12" spans="1:16" s="19" customFormat="1" ht="12" customHeight="1">
      <c r="A12" s="89" t="s">
        <v>22</v>
      </c>
      <c r="B12" s="20"/>
      <c r="C12" s="31">
        <v>202</v>
      </c>
      <c r="D12" s="24">
        <v>215</v>
      </c>
      <c r="E12" s="23">
        <v>194</v>
      </c>
      <c r="F12" s="22">
        <v>196</v>
      </c>
      <c r="G12" s="24">
        <v>194</v>
      </c>
      <c r="H12" s="23">
        <v>227</v>
      </c>
      <c r="I12" s="25">
        <f t="shared" si="0"/>
        <v>1228</v>
      </c>
      <c r="J12" s="26">
        <f t="shared" si="1"/>
        <v>204.66666666666666</v>
      </c>
      <c r="K12" s="27">
        <f t="shared" si="2"/>
        <v>227</v>
      </c>
      <c r="L12" s="27">
        <f t="shared" si="3"/>
        <v>33</v>
      </c>
      <c r="M12" s="28">
        <v>5</v>
      </c>
      <c r="N12" s="29">
        <f t="shared" si="5"/>
        <v>194</v>
      </c>
      <c r="O12" s="30">
        <f t="shared" si="4"/>
        <v>194</v>
      </c>
      <c r="P12" s="18"/>
    </row>
    <row r="13" spans="1:16" s="19" customFormat="1" ht="12" customHeight="1">
      <c r="A13" s="89" t="s">
        <v>31</v>
      </c>
      <c r="B13" s="40"/>
      <c r="C13" s="21">
        <v>237</v>
      </c>
      <c r="D13" s="37">
        <v>180</v>
      </c>
      <c r="E13" s="38">
        <v>227</v>
      </c>
      <c r="F13" s="37">
        <v>192</v>
      </c>
      <c r="G13" s="39">
        <v>168</v>
      </c>
      <c r="H13" s="38">
        <v>208</v>
      </c>
      <c r="I13" s="25">
        <f t="shared" si="0"/>
        <v>1212</v>
      </c>
      <c r="J13" s="26">
        <f t="shared" si="1"/>
        <v>202</v>
      </c>
      <c r="K13" s="27">
        <f t="shared" si="2"/>
        <v>237</v>
      </c>
      <c r="L13" s="27">
        <f t="shared" si="3"/>
        <v>69</v>
      </c>
      <c r="M13" s="28">
        <v>6</v>
      </c>
      <c r="N13" s="29">
        <f t="shared" si="5"/>
        <v>168</v>
      </c>
      <c r="O13" s="30">
        <f t="shared" si="4"/>
        <v>168</v>
      </c>
      <c r="P13" s="18"/>
    </row>
    <row r="14" spans="1:16" s="19" customFormat="1" ht="12" customHeight="1">
      <c r="A14" s="90" t="s">
        <v>44</v>
      </c>
      <c r="B14" s="20"/>
      <c r="C14" s="31">
        <v>201</v>
      </c>
      <c r="D14" s="23">
        <v>180</v>
      </c>
      <c r="E14" s="23">
        <v>220</v>
      </c>
      <c r="F14" s="23">
        <v>246</v>
      </c>
      <c r="G14" s="24">
        <v>175</v>
      </c>
      <c r="H14" s="23">
        <v>188</v>
      </c>
      <c r="I14" s="25">
        <f t="shared" si="0"/>
        <v>1210</v>
      </c>
      <c r="J14" s="26">
        <f t="shared" si="1"/>
        <v>201.66666666666666</v>
      </c>
      <c r="K14" s="27">
        <f t="shared" si="2"/>
        <v>246</v>
      </c>
      <c r="L14" s="27">
        <f t="shared" si="3"/>
        <v>71</v>
      </c>
      <c r="M14" s="28">
        <v>7</v>
      </c>
      <c r="N14" s="29">
        <f t="shared" si="5"/>
        <v>175</v>
      </c>
      <c r="O14" s="30">
        <f t="shared" si="4"/>
        <v>175</v>
      </c>
      <c r="P14" s="18"/>
    </row>
    <row r="15" spans="1:16" s="19" customFormat="1" ht="12" customHeight="1">
      <c r="A15" s="89" t="s">
        <v>34</v>
      </c>
      <c r="B15" s="20"/>
      <c r="C15" s="31">
        <v>204</v>
      </c>
      <c r="D15" s="22">
        <v>191</v>
      </c>
      <c r="E15" s="36">
        <v>227</v>
      </c>
      <c r="F15" s="34">
        <v>147</v>
      </c>
      <c r="G15" s="35">
        <v>158</v>
      </c>
      <c r="H15" s="36">
        <v>239</v>
      </c>
      <c r="I15" s="25">
        <f t="shared" si="0"/>
        <v>1166</v>
      </c>
      <c r="J15" s="26">
        <f t="shared" si="1"/>
        <v>194.33333333333334</v>
      </c>
      <c r="K15" s="27">
        <f t="shared" si="2"/>
        <v>239</v>
      </c>
      <c r="L15" s="27">
        <f t="shared" si="3"/>
        <v>92</v>
      </c>
      <c r="M15" s="28">
        <v>8</v>
      </c>
      <c r="N15" s="29">
        <f t="shared" si="5"/>
        <v>147</v>
      </c>
      <c r="O15" s="30">
        <f t="shared" si="4"/>
        <v>147</v>
      </c>
      <c r="P15" s="18"/>
    </row>
    <row r="16" spans="1:16" s="19" customFormat="1" ht="12" customHeight="1">
      <c r="A16" s="89" t="s">
        <v>39</v>
      </c>
      <c r="B16" s="20"/>
      <c r="C16" s="31">
        <v>158</v>
      </c>
      <c r="D16" s="22">
        <v>204</v>
      </c>
      <c r="E16" s="32">
        <v>189</v>
      </c>
      <c r="F16" s="22">
        <v>197</v>
      </c>
      <c r="G16" s="24">
        <v>227</v>
      </c>
      <c r="H16" s="23">
        <v>188</v>
      </c>
      <c r="I16" s="25">
        <f t="shared" si="0"/>
        <v>1163</v>
      </c>
      <c r="J16" s="26">
        <f t="shared" si="1"/>
        <v>193.83333333333334</v>
      </c>
      <c r="K16" s="27">
        <f t="shared" si="2"/>
        <v>227</v>
      </c>
      <c r="L16" s="27">
        <f t="shared" si="3"/>
        <v>69</v>
      </c>
      <c r="M16" s="28">
        <v>9</v>
      </c>
      <c r="N16" s="29">
        <f t="shared" si="5"/>
        <v>158</v>
      </c>
      <c r="O16" s="30">
        <f t="shared" si="4"/>
        <v>158</v>
      </c>
      <c r="P16" s="18"/>
    </row>
    <row r="17" spans="1:16" s="19" customFormat="1" ht="12" customHeight="1">
      <c r="A17" s="91" t="s">
        <v>21</v>
      </c>
      <c r="B17" s="20"/>
      <c r="C17" s="41">
        <v>219</v>
      </c>
      <c r="D17" s="42">
        <v>220</v>
      </c>
      <c r="E17" s="43">
        <v>190</v>
      </c>
      <c r="F17" s="42">
        <v>175</v>
      </c>
      <c r="G17" s="44">
        <v>177</v>
      </c>
      <c r="H17" s="23">
        <v>175</v>
      </c>
      <c r="I17" s="25">
        <f t="shared" si="0"/>
        <v>1156</v>
      </c>
      <c r="J17" s="26">
        <f t="shared" si="1"/>
        <v>192.66666666666666</v>
      </c>
      <c r="K17" s="27">
        <f t="shared" si="2"/>
        <v>220</v>
      </c>
      <c r="L17" s="27">
        <f t="shared" si="3"/>
        <v>45</v>
      </c>
      <c r="M17" s="28">
        <v>10</v>
      </c>
      <c r="N17" s="29">
        <f t="shared" si="5"/>
        <v>175</v>
      </c>
      <c r="O17" s="30">
        <f t="shared" si="4"/>
        <v>175</v>
      </c>
      <c r="P17" s="18"/>
    </row>
    <row r="18" spans="1:16" s="19" customFormat="1" ht="12" customHeight="1">
      <c r="A18" s="89" t="s">
        <v>37</v>
      </c>
      <c r="B18" s="20"/>
      <c r="C18" s="31">
        <v>176</v>
      </c>
      <c r="D18" s="22">
        <v>221</v>
      </c>
      <c r="E18" s="23">
        <v>185</v>
      </c>
      <c r="F18" s="22">
        <v>185</v>
      </c>
      <c r="G18" s="24">
        <v>191</v>
      </c>
      <c r="H18" s="23">
        <v>194</v>
      </c>
      <c r="I18" s="25">
        <f t="shared" si="0"/>
        <v>1152</v>
      </c>
      <c r="J18" s="26">
        <f t="shared" si="1"/>
        <v>192</v>
      </c>
      <c r="K18" s="27">
        <f t="shared" si="2"/>
        <v>221</v>
      </c>
      <c r="L18" s="27">
        <f t="shared" si="3"/>
        <v>45</v>
      </c>
      <c r="M18" s="28">
        <v>11</v>
      </c>
      <c r="N18" s="29">
        <f t="shared" si="5"/>
        <v>176</v>
      </c>
      <c r="O18" s="30">
        <f t="shared" si="4"/>
        <v>176</v>
      </c>
      <c r="P18" s="18"/>
    </row>
    <row r="19" spans="1:16" s="19" customFormat="1" ht="12" customHeight="1">
      <c r="A19" s="89" t="s">
        <v>33</v>
      </c>
      <c r="B19" s="20"/>
      <c r="C19" s="31">
        <v>195</v>
      </c>
      <c r="D19" s="22">
        <v>204</v>
      </c>
      <c r="E19" s="32">
        <v>162</v>
      </c>
      <c r="F19" s="22">
        <v>214</v>
      </c>
      <c r="G19" s="24">
        <v>184</v>
      </c>
      <c r="H19" s="23">
        <v>191</v>
      </c>
      <c r="I19" s="25">
        <f t="shared" si="0"/>
        <v>1150</v>
      </c>
      <c r="J19" s="26">
        <f t="shared" si="1"/>
        <v>191.66666666666666</v>
      </c>
      <c r="K19" s="27">
        <f t="shared" si="2"/>
        <v>214</v>
      </c>
      <c r="L19" s="27">
        <f t="shared" si="3"/>
        <v>52</v>
      </c>
      <c r="M19" s="28">
        <v>12</v>
      </c>
      <c r="N19" s="29">
        <f t="shared" si="5"/>
        <v>162</v>
      </c>
      <c r="O19" s="30">
        <f t="shared" si="4"/>
        <v>162</v>
      </c>
      <c r="P19" s="18"/>
    </row>
    <row r="20" spans="1:16" s="19" customFormat="1" ht="12" customHeight="1">
      <c r="A20" s="89" t="s">
        <v>26</v>
      </c>
      <c r="B20" s="20"/>
      <c r="C20" s="31">
        <v>187</v>
      </c>
      <c r="D20" s="23">
        <v>177</v>
      </c>
      <c r="E20" s="23">
        <v>206</v>
      </c>
      <c r="F20" s="23">
        <v>173</v>
      </c>
      <c r="G20" s="24">
        <v>221</v>
      </c>
      <c r="H20" s="23">
        <v>172</v>
      </c>
      <c r="I20" s="25">
        <f t="shared" si="0"/>
        <v>1136</v>
      </c>
      <c r="J20" s="26">
        <f t="shared" si="1"/>
        <v>189.33333333333334</v>
      </c>
      <c r="K20" s="27">
        <f t="shared" si="2"/>
        <v>221</v>
      </c>
      <c r="L20" s="27">
        <f t="shared" si="3"/>
        <v>49</v>
      </c>
      <c r="M20" s="28">
        <v>13</v>
      </c>
      <c r="N20" s="29">
        <f t="shared" si="5"/>
        <v>172</v>
      </c>
      <c r="O20" s="30">
        <f t="shared" si="4"/>
        <v>172</v>
      </c>
      <c r="P20" s="18"/>
    </row>
    <row r="21" spans="1:16" s="19" customFormat="1" ht="12" customHeight="1">
      <c r="A21" s="89" t="s">
        <v>25</v>
      </c>
      <c r="B21" s="20"/>
      <c r="C21" s="45">
        <v>179</v>
      </c>
      <c r="D21" s="34">
        <v>185</v>
      </c>
      <c r="E21" s="36">
        <v>187</v>
      </c>
      <c r="F21" s="34">
        <v>158</v>
      </c>
      <c r="G21" s="35">
        <v>175</v>
      </c>
      <c r="H21" s="36">
        <v>242</v>
      </c>
      <c r="I21" s="25">
        <f t="shared" si="0"/>
        <v>1126</v>
      </c>
      <c r="J21" s="26">
        <f t="shared" si="1"/>
        <v>187.66666666666666</v>
      </c>
      <c r="K21" s="27">
        <f t="shared" si="2"/>
        <v>242</v>
      </c>
      <c r="L21" s="27">
        <f t="shared" si="3"/>
        <v>84</v>
      </c>
      <c r="M21" s="28">
        <v>14</v>
      </c>
      <c r="N21" s="29">
        <f t="shared" si="5"/>
        <v>158</v>
      </c>
      <c r="O21" s="30">
        <f t="shared" si="4"/>
        <v>158</v>
      </c>
      <c r="P21" s="18"/>
    </row>
    <row r="22" spans="1:21" s="19" customFormat="1" ht="12" customHeight="1">
      <c r="A22" s="89" t="s">
        <v>24</v>
      </c>
      <c r="B22" s="20"/>
      <c r="C22" s="21">
        <v>169</v>
      </c>
      <c r="D22" s="37">
        <v>177</v>
      </c>
      <c r="E22" s="38">
        <v>184</v>
      </c>
      <c r="F22" s="37">
        <v>224</v>
      </c>
      <c r="G22" s="39">
        <v>165</v>
      </c>
      <c r="H22" s="38">
        <v>199</v>
      </c>
      <c r="I22" s="25">
        <f t="shared" si="0"/>
        <v>1118</v>
      </c>
      <c r="J22" s="26">
        <f t="shared" si="1"/>
        <v>186.33333333333334</v>
      </c>
      <c r="K22" s="27">
        <f t="shared" si="2"/>
        <v>224</v>
      </c>
      <c r="L22" s="27">
        <f t="shared" si="3"/>
        <v>59</v>
      </c>
      <c r="M22" s="28">
        <v>15</v>
      </c>
      <c r="N22" s="29">
        <f t="shared" si="5"/>
        <v>165</v>
      </c>
      <c r="O22" s="30">
        <f t="shared" si="4"/>
        <v>165</v>
      </c>
      <c r="P22" s="18"/>
      <c r="Q22" s="18"/>
      <c r="R22" s="18"/>
      <c r="S22" s="18"/>
      <c r="T22" s="18"/>
      <c r="U22" s="18"/>
    </row>
    <row r="23" spans="1:21" s="19" customFormat="1" ht="12" customHeight="1">
      <c r="A23" s="92" t="s">
        <v>30</v>
      </c>
      <c r="B23" s="20"/>
      <c r="C23" s="31">
        <v>193</v>
      </c>
      <c r="D23" s="22">
        <v>147</v>
      </c>
      <c r="E23" s="23">
        <v>226</v>
      </c>
      <c r="F23" s="22">
        <v>181</v>
      </c>
      <c r="G23" s="24">
        <v>181</v>
      </c>
      <c r="H23" s="23">
        <v>190</v>
      </c>
      <c r="I23" s="25">
        <f t="shared" si="0"/>
        <v>1118</v>
      </c>
      <c r="J23" s="26">
        <f t="shared" si="1"/>
        <v>186.33333333333334</v>
      </c>
      <c r="K23" s="27">
        <f t="shared" si="2"/>
        <v>226</v>
      </c>
      <c r="L23" s="27">
        <f t="shared" si="3"/>
        <v>79</v>
      </c>
      <c r="M23" s="28">
        <v>16</v>
      </c>
      <c r="N23" s="29">
        <f t="shared" si="5"/>
        <v>147</v>
      </c>
      <c r="O23" s="30">
        <f t="shared" si="4"/>
        <v>147</v>
      </c>
      <c r="P23" s="18"/>
      <c r="Q23" s="18"/>
      <c r="R23" s="18"/>
      <c r="S23" s="18"/>
      <c r="T23" s="18"/>
      <c r="U23" s="18"/>
    </row>
    <row r="24" spans="1:21" s="19" customFormat="1" ht="12" customHeight="1">
      <c r="A24" s="83" t="s">
        <v>46</v>
      </c>
      <c r="B24" s="20"/>
      <c r="C24" s="45">
        <v>190</v>
      </c>
      <c r="D24" s="34">
        <v>172</v>
      </c>
      <c r="E24" s="35">
        <v>182</v>
      </c>
      <c r="F24" s="36">
        <v>181</v>
      </c>
      <c r="G24" s="34">
        <v>148</v>
      </c>
      <c r="H24" s="36">
        <v>220</v>
      </c>
      <c r="I24" s="25">
        <f t="shared" si="0"/>
        <v>1093</v>
      </c>
      <c r="J24" s="26">
        <f t="shared" si="1"/>
        <v>182.16666666666666</v>
      </c>
      <c r="K24" s="27">
        <f t="shared" si="2"/>
        <v>220</v>
      </c>
      <c r="L24" s="27">
        <f t="shared" si="3"/>
        <v>72</v>
      </c>
      <c r="M24" s="28">
        <v>17</v>
      </c>
      <c r="N24" s="29">
        <f t="shared" si="5"/>
        <v>148</v>
      </c>
      <c r="O24" s="30">
        <f t="shared" si="4"/>
        <v>148</v>
      </c>
      <c r="P24" s="18"/>
      <c r="Q24" s="18"/>
      <c r="R24" s="18"/>
      <c r="S24" s="18"/>
      <c r="T24" s="18"/>
      <c r="U24" s="18"/>
    </row>
    <row r="25" spans="1:21" s="19" customFormat="1" ht="12" customHeight="1">
      <c r="A25" s="79" t="s">
        <v>40</v>
      </c>
      <c r="B25" s="20"/>
      <c r="C25" s="45">
        <v>180</v>
      </c>
      <c r="D25" s="34">
        <v>171</v>
      </c>
      <c r="E25" s="36">
        <v>204</v>
      </c>
      <c r="F25" s="34">
        <v>182</v>
      </c>
      <c r="G25" s="35">
        <v>172</v>
      </c>
      <c r="H25" s="36">
        <v>174</v>
      </c>
      <c r="I25" s="25">
        <f t="shared" si="0"/>
        <v>1083</v>
      </c>
      <c r="J25" s="26">
        <f t="shared" si="1"/>
        <v>180.5</v>
      </c>
      <c r="K25" s="27">
        <f t="shared" si="2"/>
        <v>204</v>
      </c>
      <c r="L25" s="27">
        <f t="shared" si="3"/>
        <v>33</v>
      </c>
      <c r="M25" s="28">
        <v>18</v>
      </c>
      <c r="N25" s="29">
        <f t="shared" si="5"/>
        <v>171</v>
      </c>
      <c r="O25" s="30">
        <f t="shared" si="4"/>
        <v>171</v>
      </c>
      <c r="P25" s="18"/>
      <c r="Q25" s="18"/>
      <c r="R25" s="18"/>
      <c r="S25" s="18"/>
      <c r="T25" s="18"/>
      <c r="U25" s="18"/>
    </row>
    <row r="26" spans="1:21" s="19" customFormat="1" ht="12" customHeight="1">
      <c r="A26" s="79" t="s">
        <v>43</v>
      </c>
      <c r="B26" s="20"/>
      <c r="C26" s="45">
        <v>171</v>
      </c>
      <c r="D26" s="34">
        <v>183</v>
      </c>
      <c r="E26" s="36">
        <v>187</v>
      </c>
      <c r="F26" s="34">
        <v>173</v>
      </c>
      <c r="G26" s="35">
        <v>157</v>
      </c>
      <c r="H26" s="36">
        <v>206</v>
      </c>
      <c r="I26" s="25">
        <f t="shared" si="0"/>
        <v>1077</v>
      </c>
      <c r="J26" s="26">
        <f t="shared" si="1"/>
        <v>179.5</v>
      </c>
      <c r="K26" s="27">
        <f t="shared" si="2"/>
        <v>206</v>
      </c>
      <c r="L26" s="27">
        <f t="shared" si="3"/>
        <v>49</v>
      </c>
      <c r="M26" s="28">
        <v>19</v>
      </c>
      <c r="N26" s="29">
        <f t="shared" si="5"/>
        <v>157</v>
      </c>
      <c r="O26" s="30">
        <f t="shared" si="4"/>
        <v>157</v>
      </c>
      <c r="P26" s="18"/>
      <c r="Q26" s="18"/>
      <c r="R26" s="18"/>
      <c r="S26" s="18"/>
      <c r="T26" s="18"/>
      <c r="U26" s="18"/>
    </row>
    <row r="27" spans="1:21" s="19" customFormat="1" ht="12" customHeight="1">
      <c r="A27" s="79" t="s">
        <v>38</v>
      </c>
      <c r="B27" s="20"/>
      <c r="C27" s="45">
        <v>171</v>
      </c>
      <c r="D27" s="34">
        <v>177</v>
      </c>
      <c r="E27" s="36">
        <v>167</v>
      </c>
      <c r="F27" s="34">
        <v>185</v>
      </c>
      <c r="G27" s="35">
        <v>184</v>
      </c>
      <c r="H27" s="36">
        <v>182</v>
      </c>
      <c r="I27" s="25">
        <f t="shared" si="0"/>
        <v>1066</v>
      </c>
      <c r="J27" s="26">
        <f t="shared" si="1"/>
        <v>177.66666666666666</v>
      </c>
      <c r="K27" s="27">
        <f t="shared" si="2"/>
        <v>185</v>
      </c>
      <c r="L27" s="27">
        <f t="shared" si="3"/>
        <v>18</v>
      </c>
      <c r="M27" s="28">
        <v>20</v>
      </c>
      <c r="N27" s="29">
        <f t="shared" si="5"/>
        <v>167</v>
      </c>
      <c r="O27" s="30">
        <f t="shared" si="4"/>
        <v>167</v>
      </c>
      <c r="P27" s="18"/>
      <c r="Q27" s="18"/>
      <c r="R27" s="18"/>
      <c r="S27" s="18"/>
      <c r="T27" s="18"/>
      <c r="U27" s="18"/>
    </row>
    <row r="28" spans="1:21" s="19" customFormat="1" ht="12" customHeight="1">
      <c r="A28" s="79" t="s">
        <v>28</v>
      </c>
      <c r="B28" s="20"/>
      <c r="C28" s="45">
        <v>153</v>
      </c>
      <c r="D28" s="34">
        <v>162</v>
      </c>
      <c r="E28" s="36">
        <v>177</v>
      </c>
      <c r="F28" s="34">
        <v>154</v>
      </c>
      <c r="G28" s="35">
        <v>166</v>
      </c>
      <c r="H28" s="36">
        <v>231</v>
      </c>
      <c r="I28" s="25">
        <f t="shared" si="0"/>
        <v>1043</v>
      </c>
      <c r="J28" s="26">
        <f t="shared" si="1"/>
        <v>173.83333333333334</v>
      </c>
      <c r="K28" s="27">
        <f t="shared" si="2"/>
        <v>231</v>
      </c>
      <c r="L28" s="27">
        <f t="shared" si="3"/>
        <v>78</v>
      </c>
      <c r="M28" s="28">
        <v>21</v>
      </c>
      <c r="N28" s="29">
        <f t="shared" si="5"/>
        <v>153</v>
      </c>
      <c r="O28" s="30">
        <f t="shared" si="4"/>
        <v>153</v>
      </c>
      <c r="P28" s="18"/>
      <c r="Q28" s="18"/>
      <c r="R28" s="18"/>
      <c r="S28" s="18"/>
      <c r="T28" s="18"/>
      <c r="U28" s="18"/>
    </row>
    <row r="29" spans="1:21" s="19" customFormat="1" ht="12" customHeight="1">
      <c r="A29" s="79" t="s">
        <v>41</v>
      </c>
      <c r="B29" s="20"/>
      <c r="C29" s="45">
        <v>159</v>
      </c>
      <c r="D29" s="34">
        <v>172</v>
      </c>
      <c r="E29" s="36">
        <v>158</v>
      </c>
      <c r="F29" s="34">
        <v>168</v>
      </c>
      <c r="G29" s="35">
        <v>149</v>
      </c>
      <c r="H29" s="36">
        <v>171</v>
      </c>
      <c r="I29" s="25">
        <f t="shared" si="0"/>
        <v>977</v>
      </c>
      <c r="J29" s="26">
        <f t="shared" si="1"/>
        <v>162.83333333333334</v>
      </c>
      <c r="K29" s="27">
        <f t="shared" si="2"/>
        <v>172</v>
      </c>
      <c r="L29" s="27">
        <f t="shared" si="3"/>
        <v>23</v>
      </c>
      <c r="M29" s="28">
        <v>22</v>
      </c>
      <c r="N29" s="29">
        <f t="shared" si="5"/>
        <v>149</v>
      </c>
      <c r="O29" s="30">
        <f t="shared" si="4"/>
        <v>149</v>
      </c>
      <c r="P29" s="18"/>
      <c r="Q29" s="18"/>
      <c r="R29" s="18"/>
      <c r="S29" s="18"/>
      <c r="T29" s="18"/>
      <c r="U29" s="18"/>
    </row>
    <row r="30" spans="1:21" s="19" customFormat="1" ht="12" customHeight="1" thickBot="1">
      <c r="A30" s="82" t="s">
        <v>32</v>
      </c>
      <c r="B30" s="46"/>
      <c r="C30" s="45">
        <v>127</v>
      </c>
      <c r="D30" s="34">
        <v>185</v>
      </c>
      <c r="E30" s="36">
        <v>148</v>
      </c>
      <c r="F30" s="34">
        <v>157</v>
      </c>
      <c r="G30" s="35">
        <v>163</v>
      </c>
      <c r="H30" s="36">
        <v>166</v>
      </c>
      <c r="I30" s="25">
        <f t="shared" si="0"/>
        <v>946</v>
      </c>
      <c r="J30" s="26">
        <f t="shared" si="1"/>
        <v>157.66666666666666</v>
      </c>
      <c r="K30" s="27">
        <f t="shared" si="2"/>
        <v>185</v>
      </c>
      <c r="L30" s="27">
        <f t="shared" si="3"/>
        <v>58</v>
      </c>
      <c r="M30" s="28">
        <v>23</v>
      </c>
      <c r="N30" s="29">
        <f t="shared" si="5"/>
        <v>127</v>
      </c>
      <c r="O30" s="30">
        <f t="shared" si="4"/>
        <v>127</v>
      </c>
      <c r="P30" s="18"/>
      <c r="Q30" s="18"/>
      <c r="R30" s="18"/>
      <c r="S30" s="18"/>
      <c r="T30" s="18"/>
      <c r="U30" s="18"/>
    </row>
    <row r="31" spans="1:15" ht="12.75" customHeight="1" thickBot="1">
      <c r="A31" s="87" t="s">
        <v>45</v>
      </c>
      <c r="B31" s="20"/>
      <c r="C31" s="45">
        <v>132</v>
      </c>
      <c r="D31" s="34">
        <v>134</v>
      </c>
      <c r="E31" s="36">
        <v>152</v>
      </c>
      <c r="F31" s="34">
        <v>157</v>
      </c>
      <c r="G31" s="35">
        <v>153</v>
      </c>
      <c r="H31" s="36">
        <v>192</v>
      </c>
      <c r="I31" s="25">
        <f t="shared" si="0"/>
        <v>920</v>
      </c>
      <c r="J31" s="26">
        <f t="shared" si="1"/>
        <v>153.33333333333334</v>
      </c>
      <c r="K31" s="27">
        <f t="shared" si="2"/>
        <v>192</v>
      </c>
      <c r="L31" s="27">
        <f t="shared" si="3"/>
        <v>60</v>
      </c>
      <c r="M31" s="28">
        <v>24</v>
      </c>
      <c r="N31" s="85">
        <f t="shared" si="5"/>
        <v>132</v>
      </c>
      <c r="O31" s="86">
        <f t="shared" si="4"/>
        <v>132</v>
      </c>
    </row>
    <row r="32" spans="1:15" ht="13.5" customHeight="1" thickBot="1">
      <c r="A32" s="84" t="s">
        <v>35</v>
      </c>
      <c r="B32" s="20"/>
      <c r="C32" s="45">
        <v>155</v>
      </c>
      <c r="D32" s="34">
        <v>162</v>
      </c>
      <c r="E32" s="36">
        <v>188</v>
      </c>
      <c r="F32" s="34">
        <v>127</v>
      </c>
      <c r="G32" s="35">
        <v>145</v>
      </c>
      <c r="H32" s="36">
        <v>141</v>
      </c>
      <c r="I32" s="25">
        <f t="shared" si="0"/>
        <v>918</v>
      </c>
      <c r="J32" s="26">
        <f t="shared" si="1"/>
        <v>153</v>
      </c>
      <c r="K32" s="27">
        <f t="shared" si="2"/>
        <v>188</v>
      </c>
      <c r="L32" s="27">
        <f t="shared" si="3"/>
        <v>61</v>
      </c>
      <c r="M32" s="28">
        <v>25</v>
      </c>
      <c r="N32" s="85">
        <f t="shared" si="5"/>
        <v>127</v>
      </c>
      <c r="O32" s="86">
        <f t="shared" si="4"/>
        <v>127</v>
      </c>
    </row>
    <row r="33" spans="1:15" ht="13.5" customHeight="1" thickBot="1">
      <c r="A33" s="84" t="s">
        <v>29</v>
      </c>
      <c r="B33" s="20"/>
      <c r="C33" s="45">
        <v>151</v>
      </c>
      <c r="D33" s="34">
        <v>127</v>
      </c>
      <c r="E33" s="36">
        <v>145</v>
      </c>
      <c r="F33" s="34">
        <v>111</v>
      </c>
      <c r="G33" s="35">
        <v>159</v>
      </c>
      <c r="H33" s="36">
        <v>180</v>
      </c>
      <c r="I33" s="25">
        <f t="shared" si="0"/>
        <v>873</v>
      </c>
      <c r="J33" s="26">
        <f t="shared" si="1"/>
        <v>145.5</v>
      </c>
      <c r="K33" s="27">
        <f t="shared" si="2"/>
        <v>180</v>
      </c>
      <c r="L33" s="27">
        <f t="shared" si="3"/>
        <v>69</v>
      </c>
      <c r="M33" s="28">
        <v>26</v>
      </c>
      <c r="N33" s="85">
        <f t="shared" si="5"/>
        <v>111</v>
      </c>
      <c r="O33" s="86">
        <f t="shared" si="4"/>
        <v>111</v>
      </c>
    </row>
    <row r="42" ht="12.75">
      <c r="C42" s="47"/>
    </row>
    <row r="43" ht="12.75">
      <c r="C43" s="47"/>
    </row>
    <row r="44" ht="12.75">
      <c r="C44" s="47"/>
    </row>
    <row r="45" ht="12.75">
      <c r="C45" s="47"/>
    </row>
    <row r="46" ht="12.75">
      <c r="C46" s="47"/>
    </row>
    <row r="47" ht="12.75">
      <c r="C47" s="47"/>
    </row>
    <row r="48" ht="12.75">
      <c r="C48" s="47"/>
    </row>
  </sheetData>
  <sheetProtection selectLockedCells="1" selectUnlockedCells="1"/>
  <conditionalFormatting sqref="C8:H19 C23:H33">
    <cfRule type="cellIs" priority="1" dxfId="1" operator="equal" stopIfTrue="1">
      <formula>$N8</formula>
    </cfRule>
    <cfRule type="cellIs" priority="2" dxfId="0" operator="equal" stopIfTrue="1">
      <formula>$K8</formula>
    </cfRule>
  </conditionalFormatting>
  <conditionalFormatting sqref="C20:H21">
    <cfRule type="cellIs" priority="3" dxfId="1" operator="equal" stopIfTrue="1">
      <formula>$N21</formula>
    </cfRule>
    <cfRule type="cellIs" priority="4" dxfId="0" operator="equal" stopIfTrue="1">
      <formula>$K20</formula>
    </cfRule>
  </conditionalFormatting>
  <conditionalFormatting sqref="C22:H22">
    <cfRule type="cellIs" priority="5" dxfId="1" operator="equal" stopIfTrue="1">
      <formula>$N20</formula>
    </cfRule>
    <cfRule type="cellIs" priority="6" dxfId="0" operator="equal" stopIfTrue="1">
      <formula>$K22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722392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tabSelected="1" zoomScalePageLayoutView="0" workbookViewId="0" topLeftCell="A4">
      <selection activeCell="M13" sqref="M13"/>
    </sheetView>
  </sheetViews>
  <sheetFormatPr defaultColWidth="11.57421875" defaultRowHeight="12.75"/>
  <cols>
    <col min="1" max="1" width="5.28125" style="0" customWidth="1"/>
    <col min="2" max="2" width="23.28125" style="0" customWidth="1"/>
    <col min="3" max="5" width="9.140625" style="0" customWidth="1"/>
    <col min="6" max="6" width="9.28125" style="0" customWidth="1"/>
    <col min="7" max="7" width="9.14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255" width="9.140625" style="0" customWidth="1"/>
  </cols>
  <sheetData>
    <row r="1" spans="6:9" ht="17.25" customHeight="1">
      <c r="F1" s="1"/>
      <c r="G1" s="1"/>
      <c r="H1" s="2" t="s">
        <v>0</v>
      </c>
      <c r="I1" s="2"/>
    </row>
    <row r="2" spans="8:9" ht="12.75">
      <c r="H2" s="2" t="s">
        <v>1</v>
      </c>
      <c r="I2" s="2"/>
    </row>
    <row r="3" ht="10.5" customHeight="1">
      <c r="I3" s="2"/>
    </row>
    <row r="4" ht="13.5" customHeight="1"/>
    <row r="5" spans="1:16" ht="24" customHeight="1">
      <c r="A5" s="48" t="s">
        <v>12</v>
      </c>
      <c r="D5" s="49"/>
      <c r="O5" s="6"/>
      <c r="P5" s="6"/>
    </row>
    <row r="6" spans="3:16" s="7" customFormat="1" ht="31.5" customHeight="1">
      <c r="C6" s="50" t="s">
        <v>13</v>
      </c>
      <c r="D6" s="51"/>
      <c r="E6" s="51"/>
      <c r="F6" s="48" t="s">
        <v>4</v>
      </c>
      <c r="G6" s="48"/>
      <c r="H6" s="48"/>
      <c r="O6" s="9"/>
      <c r="P6" s="9"/>
    </row>
    <row r="7" spans="1:12" s="59" customFormat="1" ht="12" customHeight="1">
      <c r="A7" s="52"/>
      <c r="B7" s="53" t="s">
        <v>5</v>
      </c>
      <c r="C7" s="54">
        <v>7</v>
      </c>
      <c r="D7" s="54">
        <v>8</v>
      </c>
      <c r="E7" s="55" t="s">
        <v>6</v>
      </c>
      <c r="F7" s="56" t="s">
        <v>7</v>
      </c>
      <c r="G7" s="56" t="s">
        <v>8</v>
      </c>
      <c r="H7" s="56" t="s">
        <v>9</v>
      </c>
      <c r="I7" s="55" t="s">
        <v>10</v>
      </c>
      <c r="J7" s="57" t="s">
        <v>14</v>
      </c>
      <c r="K7" s="57" t="s">
        <v>15</v>
      </c>
      <c r="L7" s="58"/>
    </row>
    <row r="8" spans="1:12" s="19" customFormat="1" ht="12" customHeight="1">
      <c r="A8" s="52">
        <v>9</v>
      </c>
      <c r="B8" s="89" t="s">
        <v>39</v>
      </c>
      <c r="C8" s="60">
        <v>215</v>
      </c>
      <c r="D8" s="60">
        <v>201</v>
      </c>
      <c r="E8" s="95">
        <f aca="true" t="shared" si="0" ref="E8:E19">SUM(C8:D8)</f>
        <v>416</v>
      </c>
      <c r="F8" s="62">
        <f aca="true" t="shared" si="1" ref="F8:F19">AVERAGE(C8:D8)</f>
        <v>208</v>
      </c>
      <c r="G8" s="63">
        <f aca="true" t="shared" si="2" ref="G8:G19">MAX(C8:D8)</f>
        <v>215</v>
      </c>
      <c r="H8" s="63">
        <f aca="true" t="shared" si="3" ref="H8:H19">IF(D8&lt;&gt;"",MAX(C8:D8)-MIN(C8:D8),"")</f>
        <v>14</v>
      </c>
      <c r="I8" s="64">
        <v>1</v>
      </c>
      <c r="J8" s="29">
        <f aca="true" t="shared" si="4" ref="J8:J19">MIN(C8:D8)</f>
        <v>201</v>
      </c>
      <c r="K8" s="30">
        <f aca="true" t="shared" si="5" ref="K8:K19">MIN(C8:D8)</f>
        <v>201</v>
      </c>
      <c r="L8" s="18"/>
    </row>
    <row r="9" spans="1:12" s="19" customFormat="1" ht="12" customHeight="1">
      <c r="A9" s="52">
        <v>10</v>
      </c>
      <c r="B9" s="89" t="s">
        <v>21</v>
      </c>
      <c r="C9" s="60">
        <v>207</v>
      </c>
      <c r="D9" s="60">
        <v>208</v>
      </c>
      <c r="E9" s="95">
        <f t="shared" si="0"/>
        <v>415</v>
      </c>
      <c r="F9" s="62">
        <f t="shared" si="1"/>
        <v>207.5</v>
      </c>
      <c r="G9" s="63">
        <f t="shared" si="2"/>
        <v>208</v>
      </c>
      <c r="H9" s="63">
        <f t="shared" si="3"/>
        <v>1</v>
      </c>
      <c r="I9" s="64">
        <v>2</v>
      </c>
      <c r="J9" s="29">
        <f t="shared" si="4"/>
        <v>207</v>
      </c>
      <c r="K9" s="30">
        <f t="shared" si="5"/>
        <v>207</v>
      </c>
      <c r="L9" s="18"/>
    </row>
    <row r="10" spans="1:12" s="19" customFormat="1" ht="12" customHeight="1">
      <c r="A10" s="52">
        <v>13</v>
      </c>
      <c r="B10" s="89" t="s">
        <v>26</v>
      </c>
      <c r="C10" s="60">
        <v>194</v>
      </c>
      <c r="D10" s="60">
        <v>188</v>
      </c>
      <c r="E10" s="95">
        <f t="shared" si="0"/>
        <v>382</v>
      </c>
      <c r="F10" s="62">
        <f t="shared" si="1"/>
        <v>191</v>
      </c>
      <c r="G10" s="63">
        <f t="shared" si="2"/>
        <v>194</v>
      </c>
      <c r="H10" s="63">
        <f t="shared" si="3"/>
        <v>6</v>
      </c>
      <c r="I10" s="64">
        <v>3</v>
      </c>
      <c r="J10" s="29">
        <f t="shared" si="4"/>
        <v>188</v>
      </c>
      <c r="K10" s="30">
        <f t="shared" si="5"/>
        <v>188</v>
      </c>
      <c r="L10" s="18"/>
    </row>
    <row r="11" spans="1:12" s="19" customFormat="1" ht="12" customHeight="1">
      <c r="A11" s="52">
        <v>6</v>
      </c>
      <c r="B11" s="89" t="s">
        <v>31</v>
      </c>
      <c r="C11" s="60">
        <v>185</v>
      </c>
      <c r="D11" s="60">
        <v>192</v>
      </c>
      <c r="E11" s="95">
        <f t="shared" si="0"/>
        <v>377</v>
      </c>
      <c r="F11" s="62">
        <f t="shared" si="1"/>
        <v>188.5</v>
      </c>
      <c r="G11" s="63">
        <f t="shared" si="2"/>
        <v>192</v>
      </c>
      <c r="H11" s="63">
        <f t="shared" si="3"/>
        <v>7</v>
      </c>
      <c r="I11" s="64">
        <v>4</v>
      </c>
      <c r="J11" s="29">
        <f t="shared" si="4"/>
        <v>185</v>
      </c>
      <c r="K11" s="30">
        <f t="shared" si="5"/>
        <v>185</v>
      </c>
      <c r="L11" s="18"/>
    </row>
    <row r="12" spans="1:12" s="19" customFormat="1" ht="12" customHeight="1">
      <c r="A12" s="52">
        <v>11</v>
      </c>
      <c r="B12" s="89" t="s">
        <v>37</v>
      </c>
      <c r="C12" s="60">
        <v>204</v>
      </c>
      <c r="D12" s="60">
        <v>162</v>
      </c>
      <c r="E12" s="95">
        <f t="shared" si="0"/>
        <v>366</v>
      </c>
      <c r="F12" s="62">
        <f t="shared" si="1"/>
        <v>183</v>
      </c>
      <c r="G12" s="63">
        <f t="shared" si="2"/>
        <v>204</v>
      </c>
      <c r="H12" s="63">
        <f t="shared" si="3"/>
        <v>42</v>
      </c>
      <c r="I12" s="64">
        <v>5</v>
      </c>
      <c r="J12" s="29">
        <f t="shared" si="4"/>
        <v>162</v>
      </c>
      <c r="K12" s="30">
        <f t="shared" si="5"/>
        <v>162</v>
      </c>
      <c r="L12" s="18"/>
    </row>
    <row r="13" spans="1:12" s="19" customFormat="1" ht="12" customHeight="1">
      <c r="A13" s="52">
        <v>16</v>
      </c>
      <c r="B13" s="93" t="s">
        <v>30</v>
      </c>
      <c r="C13" s="60">
        <v>150</v>
      </c>
      <c r="D13" s="60">
        <v>210</v>
      </c>
      <c r="E13" s="95">
        <f t="shared" si="0"/>
        <v>360</v>
      </c>
      <c r="F13" s="62">
        <f t="shared" si="1"/>
        <v>180</v>
      </c>
      <c r="G13" s="63">
        <f t="shared" si="2"/>
        <v>210</v>
      </c>
      <c r="H13" s="63">
        <f t="shared" si="3"/>
        <v>60</v>
      </c>
      <c r="I13" s="64">
        <v>6</v>
      </c>
      <c r="J13" s="29">
        <f t="shared" si="4"/>
        <v>150</v>
      </c>
      <c r="K13" s="30">
        <f t="shared" si="5"/>
        <v>150</v>
      </c>
      <c r="L13" s="18"/>
    </row>
    <row r="14" spans="1:12" s="19" customFormat="1" ht="12" customHeight="1">
      <c r="A14" s="52">
        <v>7</v>
      </c>
      <c r="B14" s="94" t="s">
        <v>44</v>
      </c>
      <c r="C14" s="60">
        <v>165</v>
      </c>
      <c r="D14" s="60">
        <v>190</v>
      </c>
      <c r="E14" s="95">
        <f t="shared" si="0"/>
        <v>355</v>
      </c>
      <c r="F14" s="62">
        <f t="shared" si="1"/>
        <v>177.5</v>
      </c>
      <c r="G14" s="63">
        <f t="shared" si="2"/>
        <v>190</v>
      </c>
      <c r="H14" s="63">
        <f t="shared" si="3"/>
        <v>25</v>
      </c>
      <c r="I14" s="64">
        <v>7</v>
      </c>
      <c r="J14" s="29">
        <f t="shared" si="4"/>
        <v>165</v>
      </c>
      <c r="K14" s="30">
        <f t="shared" si="5"/>
        <v>165</v>
      </c>
      <c r="L14" s="18"/>
    </row>
    <row r="15" spans="1:12" s="19" customFormat="1" ht="12" customHeight="1">
      <c r="A15" s="52">
        <v>8</v>
      </c>
      <c r="B15" s="89" t="s">
        <v>34</v>
      </c>
      <c r="C15" s="60">
        <v>198</v>
      </c>
      <c r="D15" s="60">
        <v>155</v>
      </c>
      <c r="E15" s="95">
        <f t="shared" si="0"/>
        <v>353</v>
      </c>
      <c r="F15" s="62">
        <f t="shared" si="1"/>
        <v>176.5</v>
      </c>
      <c r="G15" s="63">
        <f t="shared" si="2"/>
        <v>198</v>
      </c>
      <c r="H15" s="63">
        <f t="shared" si="3"/>
        <v>43</v>
      </c>
      <c r="I15" s="64">
        <v>8</v>
      </c>
      <c r="J15" s="29">
        <f t="shared" si="4"/>
        <v>155</v>
      </c>
      <c r="K15" s="30">
        <f t="shared" si="5"/>
        <v>155</v>
      </c>
      <c r="L15" s="18"/>
    </row>
    <row r="16" spans="1:12" s="19" customFormat="1" ht="12" customHeight="1">
      <c r="A16" s="52">
        <v>15</v>
      </c>
      <c r="B16" s="79" t="s">
        <v>24</v>
      </c>
      <c r="C16" s="60">
        <v>177</v>
      </c>
      <c r="D16" s="60">
        <v>169</v>
      </c>
      <c r="E16" s="61">
        <f t="shared" si="0"/>
        <v>346</v>
      </c>
      <c r="F16" s="62">
        <f t="shared" si="1"/>
        <v>173</v>
      </c>
      <c r="G16" s="63">
        <f t="shared" si="2"/>
        <v>177</v>
      </c>
      <c r="H16" s="63">
        <f t="shared" si="3"/>
        <v>8</v>
      </c>
      <c r="I16" s="64">
        <v>13</v>
      </c>
      <c r="J16" s="29">
        <f t="shared" si="4"/>
        <v>169</v>
      </c>
      <c r="K16" s="30">
        <f t="shared" si="5"/>
        <v>169</v>
      </c>
      <c r="L16" s="18"/>
    </row>
    <row r="17" spans="1:12" s="19" customFormat="1" ht="12" customHeight="1">
      <c r="A17" s="52">
        <v>12</v>
      </c>
      <c r="B17" s="79" t="s">
        <v>33</v>
      </c>
      <c r="C17" s="60">
        <v>201</v>
      </c>
      <c r="D17" s="60">
        <v>144</v>
      </c>
      <c r="E17" s="61">
        <f t="shared" si="0"/>
        <v>345</v>
      </c>
      <c r="F17" s="62">
        <f t="shared" si="1"/>
        <v>172.5</v>
      </c>
      <c r="G17" s="63">
        <f t="shared" si="2"/>
        <v>201</v>
      </c>
      <c r="H17" s="63">
        <f t="shared" si="3"/>
        <v>57</v>
      </c>
      <c r="I17" s="64">
        <v>14</v>
      </c>
      <c r="J17" s="29">
        <f t="shared" si="4"/>
        <v>144</v>
      </c>
      <c r="K17" s="30">
        <f t="shared" si="5"/>
        <v>144</v>
      </c>
      <c r="L17" s="18"/>
    </row>
    <row r="18" spans="1:12" s="19" customFormat="1" ht="12" customHeight="1">
      <c r="A18" s="52">
        <v>5</v>
      </c>
      <c r="B18" s="79" t="s">
        <v>22</v>
      </c>
      <c r="C18" s="60">
        <v>184</v>
      </c>
      <c r="D18" s="60">
        <v>151</v>
      </c>
      <c r="E18" s="61">
        <f t="shared" si="0"/>
        <v>335</v>
      </c>
      <c r="F18" s="62">
        <f t="shared" si="1"/>
        <v>167.5</v>
      </c>
      <c r="G18" s="63">
        <f t="shared" si="2"/>
        <v>184</v>
      </c>
      <c r="H18" s="63">
        <f t="shared" si="3"/>
        <v>33</v>
      </c>
      <c r="I18" s="64">
        <v>15</v>
      </c>
      <c r="J18" s="29">
        <f t="shared" si="4"/>
        <v>151</v>
      </c>
      <c r="K18" s="30">
        <f t="shared" si="5"/>
        <v>151</v>
      </c>
      <c r="L18" s="18"/>
    </row>
    <row r="19" spans="1:12" s="19" customFormat="1" ht="12" customHeight="1">
      <c r="A19" s="52">
        <v>14</v>
      </c>
      <c r="B19" s="79" t="s">
        <v>25</v>
      </c>
      <c r="C19" s="60">
        <v>166</v>
      </c>
      <c r="D19" s="60">
        <v>137</v>
      </c>
      <c r="E19" s="61">
        <f t="shared" si="0"/>
        <v>303</v>
      </c>
      <c r="F19" s="62">
        <f t="shared" si="1"/>
        <v>151.5</v>
      </c>
      <c r="G19" s="63">
        <f t="shared" si="2"/>
        <v>166</v>
      </c>
      <c r="H19" s="63">
        <f t="shared" si="3"/>
        <v>29</v>
      </c>
      <c r="I19" s="64">
        <v>16</v>
      </c>
      <c r="J19" s="29">
        <f t="shared" si="4"/>
        <v>137</v>
      </c>
      <c r="K19" s="30">
        <f t="shared" si="5"/>
        <v>137</v>
      </c>
      <c r="L19" s="18"/>
    </row>
    <row r="20" spans="1:9" ht="12.75">
      <c r="A20" s="4"/>
      <c r="B20" s="65"/>
      <c r="C20" s="4"/>
      <c r="D20" s="4"/>
      <c r="E20" s="4"/>
      <c r="F20" s="4"/>
      <c r="G20" s="4"/>
      <c r="H20" s="4"/>
      <c r="I20" s="4"/>
    </row>
    <row r="21" spans="1:9" ht="12" customHeight="1">
      <c r="A21" s="52"/>
      <c r="B21" s="56" t="s">
        <v>5</v>
      </c>
      <c r="C21" s="66">
        <v>9</v>
      </c>
      <c r="D21" s="67">
        <v>10</v>
      </c>
      <c r="E21" s="55" t="s">
        <v>6</v>
      </c>
      <c r="F21" s="56" t="s">
        <v>7</v>
      </c>
      <c r="G21" s="56" t="s">
        <v>8</v>
      </c>
      <c r="H21" s="56" t="s">
        <v>9</v>
      </c>
      <c r="I21" s="55" t="s">
        <v>10</v>
      </c>
    </row>
    <row r="22" spans="1:10" ht="12" customHeight="1">
      <c r="A22" s="52">
        <v>2</v>
      </c>
      <c r="B22" s="89" t="s">
        <v>27</v>
      </c>
      <c r="C22" s="60">
        <v>212</v>
      </c>
      <c r="D22" s="60">
        <v>197</v>
      </c>
      <c r="E22" s="95">
        <f aca="true" t="shared" si="6" ref="E22:E33">SUM(C22:D22)</f>
        <v>409</v>
      </c>
      <c r="F22" s="62">
        <f aca="true" t="shared" si="7" ref="F22:F33">AVERAGE(C22:D22)</f>
        <v>204.5</v>
      </c>
      <c r="G22" s="63">
        <f aca="true" t="shared" si="8" ref="G22:G33">MAX(C22:D22)</f>
        <v>212</v>
      </c>
      <c r="H22" s="63">
        <f aca="true" t="shared" si="9" ref="H22:H33">IF(D22&lt;&gt;"",MAX(C22:D22)-MIN(C22:D22),"")</f>
        <v>15</v>
      </c>
      <c r="I22" s="64">
        <v>1</v>
      </c>
      <c r="J22" s="29">
        <f aca="true" t="shared" si="10" ref="J22:J33">MIN(C22:D22)</f>
        <v>197</v>
      </c>
    </row>
    <row r="23" spans="1:10" ht="12" customHeight="1">
      <c r="A23" s="52">
        <v>13</v>
      </c>
      <c r="B23" s="89" t="s">
        <v>26</v>
      </c>
      <c r="C23" s="60">
        <v>187</v>
      </c>
      <c r="D23" s="60">
        <v>221</v>
      </c>
      <c r="E23" s="95">
        <f t="shared" si="6"/>
        <v>408</v>
      </c>
      <c r="F23" s="62">
        <f t="shared" si="7"/>
        <v>204</v>
      </c>
      <c r="G23" s="63">
        <f t="shared" si="8"/>
        <v>221</v>
      </c>
      <c r="H23" s="63">
        <f t="shared" si="9"/>
        <v>34</v>
      </c>
      <c r="I23" s="64">
        <v>2</v>
      </c>
      <c r="J23" s="29">
        <f t="shared" si="10"/>
        <v>187</v>
      </c>
    </row>
    <row r="24" spans="1:10" ht="12" customHeight="1">
      <c r="A24" s="52">
        <v>6</v>
      </c>
      <c r="B24" s="89" t="s">
        <v>31</v>
      </c>
      <c r="C24" s="60">
        <v>180</v>
      </c>
      <c r="D24" s="60">
        <v>228</v>
      </c>
      <c r="E24" s="95">
        <f t="shared" si="6"/>
        <v>408</v>
      </c>
      <c r="F24" s="62">
        <f t="shared" si="7"/>
        <v>204</v>
      </c>
      <c r="G24" s="63">
        <f t="shared" si="8"/>
        <v>228</v>
      </c>
      <c r="H24" s="63">
        <f t="shared" si="9"/>
        <v>48</v>
      </c>
      <c r="I24" s="64">
        <v>3</v>
      </c>
      <c r="J24" s="29">
        <f t="shared" si="10"/>
        <v>180</v>
      </c>
    </row>
    <row r="25" spans="1:10" ht="12" customHeight="1">
      <c r="A25" s="52">
        <v>16</v>
      </c>
      <c r="B25" s="92" t="s">
        <v>30</v>
      </c>
      <c r="C25" s="60">
        <v>215</v>
      </c>
      <c r="D25" s="60">
        <v>192</v>
      </c>
      <c r="E25" s="95">
        <f t="shared" si="6"/>
        <v>407</v>
      </c>
      <c r="F25" s="62">
        <f t="shared" si="7"/>
        <v>203.5</v>
      </c>
      <c r="G25" s="63">
        <f t="shared" si="8"/>
        <v>215</v>
      </c>
      <c r="H25" s="63">
        <f t="shared" si="9"/>
        <v>23</v>
      </c>
      <c r="I25" s="64">
        <v>4</v>
      </c>
      <c r="J25" s="29">
        <f t="shared" si="10"/>
        <v>192</v>
      </c>
    </row>
    <row r="26" spans="1:10" ht="12" customHeight="1">
      <c r="A26" s="52">
        <v>4</v>
      </c>
      <c r="B26" s="89" t="s">
        <v>23</v>
      </c>
      <c r="C26" s="60">
        <v>198</v>
      </c>
      <c r="D26" s="60">
        <v>191</v>
      </c>
      <c r="E26" s="95">
        <f t="shared" si="6"/>
        <v>389</v>
      </c>
      <c r="F26" s="62">
        <f t="shared" si="7"/>
        <v>194.5</v>
      </c>
      <c r="G26" s="63">
        <f t="shared" si="8"/>
        <v>198</v>
      </c>
      <c r="H26" s="63">
        <f t="shared" si="9"/>
        <v>7</v>
      </c>
      <c r="I26" s="64">
        <v>5</v>
      </c>
      <c r="J26" s="29">
        <f t="shared" si="10"/>
        <v>191</v>
      </c>
    </row>
    <row r="27" spans="1:10" ht="12" customHeight="1">
      <c r="A27" s="52">
        <v>8</v>
      </c>
      <c r="B27" s="89" t="s">
        <v>34</v>
      </c>
      <c r="C27" s="60">
        <v>166</v>
      </c>
      <c r="D27" s="60">
        <v>221</v>
      </c>
      <c r="E27" s="95">
        <f t="shared" si="6"/>
        <v>387</v>
      </c>
      <c r="F27" s="62">
        <f t="shared" si="7"/>
        <v>193.5</v>
      </c>
      <c r="G27" s="63">
        <f t="shared" si="8"/>
        <v>221</v>
      </c>
      <c r="H27" s="63">
        <f t="shared" si="9"/>
        <v>55</v>
      </c>
      <c r="I27" s="64">
        <v>6</v>
      </c>
      <c r="J27" s="29">
        <f t="shared" si="10"/>
        <v>166</v>
      </c>
    </row>
    <row r="28" spans="1:10" ht="12" customHeight="1">
      <c r="A28" s="52">
        <v>1</v>
      </c>
      <c r="B28" s="79" t="s">
        <v>42</v>
      </c>
      <c r="C28" s="60">
        <v>257</v>
      </c>
      <c r="D28" s="60">
        <v>121</v>
      </c>
      <c r="E28" s="61">
        <f t="shared" si="6"/>
        <v>378</v>
      </c>
      <c r="F28" s="62">
        <f t="shared" si="7"/>
        <v>189</v>
      </c>
      <c r="G28" s="63">
        <f t="shared" si="8"/>
        <v>257</v>
      </c>
      <c r="H28" s="63">
        <f t="shared" si="9"/>
        <v>136</v>
      </c>
      <c r="I28" s="64">
        <v>7</v>
      </c>
      <c r="J28" s="29">
        <f t="shared" si="10"/>
        <v>121</v>
      </c>
    </row>
    <row r="29" spans="1:10" ht="12" customHeight="1">
      <c r="A29" s="52">
        <v>11</v>
      </c>
      <c r="B29" s="79" t="s">
        <v>37</v>
      </c>
      <c r="C29" s="60">
        <v>179</v>
      </c>
      <c r="D29" s="60">
        <v>191</v>
      </c>
      <c r="E29" s="61">
        <f t="shared" si="6"/>
        <v>370</v>
      </c>
      <c r="F29" s="62">
        <f t="shared" si="7"/>
        <v>185</v>
      </c>
      <c r="G29" s="63">
        <f t="shared" si="8"/>
        <v>191</v>
      </c>
      <c r="H29" s="63">
        <f t="shared" si="9"/>
        <v>12</v>
      </c>
      <c r="I29" s="64">
        <v>8</v>
      </c>
      <c r="J29" s="29">
        <f t="shared" si="10"/>
        <v>179</v>
      </c>
    </row>
    <row r="30" spans="1:10" ht="12" customHeight="1">
      <c r="A30" s="52">
        <v>3</v>
      </c>
      <c r="B30" s="79" t="s">
        <v>36</v>
      </c>
      <c r="C30" s="60">
        <v>201</v>
      </c>
      <c r="D30" s="60">
        <v>159</v>
      </c>
      <c r="E30" s="61">
        <f t="shared" si="6"/>
        <v>360</v>
      </c>
      <c r="F30" s="62">
        <f t="shared" si="7"/>
        <v>180</v>
      </c>
      <c r="G30" s="63">
        <f t="shared" si="8"/>
        <v>201</v>
      </c>
      <c r="H30" s="63">
        <f t="shared" si="9"/>
        <v>42</v>
      </c>
      <c r="I30" s="64">
        <v>9</v>
      </c>
      <c r="J30" s="29">
        <f t="shared" si="10"/>
        <v>159</v>
      </c>
    </row>
    <row r="31" spans="1:10" ht="12" customHeight="1">
      <c r="A31" s="52">
        <v>9</v>
      </c>
      <c r="B31" s="81" t="s">
        <v>39</v>
      </c>
      <c r="C31" s="60">
        <v>170</v>
      </c>
      <c r="D31" s="60">
        <v>182</v>
      </c>
      <c r="E31" s="61">
        <f t="shared" si="6"/>
        <v>352</v>
      </c>
      <c r="F31" s="62">
        <f t="shared" si="7"/>
        <v>176</v>
      </c>
      <c r="G31" s="63">
        <f t="shared" si="8"/>
        <v>182</v>
      </c>
      <c r="H31" s="63">
        <f t="shared" si="9"/>
        <v>12</v>
      </c>
      <c r="I31" s="64">
        <v>10</v>
      </c>
      <c r="J31" s="29">
        <f t="shared" si="10"/>
        <v>170</v>
      </c>
    </row>
    <row r="32" spans="1:10" ht="12" customHeight="1">
      <c r="A32" s="52">
        <v>7</v>
      </c>
      <c r="B32" s="88" t="s">
        <v>44</v>
      </c>
      <c r="C32" s="60">
        <v>171</v>
      </c>
      <c r="D32" s="60">
        <v>160</v>
      </c>
      <c r="E32" s="61">
        <f t="shared" si="6"/>
        <v>331</v>
      </c>
      <c r="F32" s="62">
        <f t="shared" si="7"/>
        <v>165.5</v>
      </c>
      <c r="G32" s="63">
        <f t="shared" si="8"/>
        <v>171</v>
      </c>
      <c r="H32" s="63">
        <f t="shared" si="9"/>
        <v>11</v>
      </c>
      <c r="I32" s="64">
        <v>11</v>
      </c>
      <c r="J32" s="29">
        <f t="shared" si="10"/>
        <v>160</v>
      </c>
    </row>
    <row r="33" spans="1:10" ht="12" customHeight="1">
      <c r="A33" s="52">
        <v>10</v>
      </c>
      <c r="B33" s="79" t="s">
        <v>21</v>
      </c>
      <c r="C33" s="60">
        <v>172</v>
      </c>
      <c r="D33" s="60">
        <v>148</v>
      </c>
      <c r="E33" s="61">
        <f t="shared" si="6"/>
        <v>320</v>
      </c>
      <c r="F33" s="62">
        <f t="shared" si="7"/>
        <v>160</v>
      </c>
      <c r="G33" s="63">
        <f t="shared" si="8"/>
        <v>172</v>
      </c>
      <c r="H33" s="63">
        <f t="shared" si="9"/>
        <v>24</v>
      </c>
      <c r="I33" s="64">
        <v>12</v>
      </c>
      <c r="J33" s="29">
        <f t="shared" si="10"/>
        <v>148</v>
      </c>
    </row>
    <row r="34" spans="1:9" ht="12.75">
      <c r="A34" s="4"/>
      <c r="B34" s="65"/>
      <c r="C34" s="4"/>
      <c r="D34" s="4"/>
      <c r="E34" s="4"/>
      <c r="F34" s="4"/>
      <c r="G34" s="4"/>
      <c r="H34" s="4"/>
      <c r="I34" s="4"/>
    </row>
    <row r="35" ht="12" customHeight="1"/>
    <row r="36" ht="12" customHeight="1">
      <c r="A36" s="29" t="e">
        <f>MIN(#REF!)</f>
        <v>#REF!</v>
      </c>
    </row>
    <row r="37" ht="12" customHeight="1">
      <c r="A37" s="29" t="e">
        <f>MIN(#REF!)</f>
        <v>#REF!</v>
      </c>
    </row>
    <row r="38" ht="12" customHeight="1">
      <c r="A38" s="29" t="e">
        <f>MIN(#REF!)</f>
        <v>#REF!</v>
      </c>
    </row>
    <row r="39" ht="12" customHeight="1">
      <c r="A39" s="29" t="e">
        <f>MIN(#REF!)</f>
        <v>#REF!</v>
      </c>
    </row>
    <row r="40" ht="12" customHeight="1">
      <c r="A40" s="29" t="e">
        <f>MIN(#REF!)</f>
        <v>#REF!</v>
      </c>
    </row>
    <row r="41" ht="12" customHeight="1">
      <c r="A41" s="29" t="e">
        <f>MIN(#REF!)</f>
        <v>#REF!</v>
      </c>
    </row>
  </sheetData>
  <sheetProtection selectLockedCells="1" selectUnlockedCells="1"/>
  <conditionalFormatting sqref="C8:D19 C22:D33">
    <cfRule type="cellIs" priority="1" dxfId="1" operator="equal" stopIfTrue="1">
      <formula>$K8</formula>
    </cfRule>
    <cfRule type="cellIs" priority="2" dxfId="0" operator="equal" stopIfTrue="1">
      <formula>$H8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90"/>
  <drawing r:id="rId3"/>
  <legacyDrawing r:id="rId2"/>
  <oleObjects>
    <oleObject progId="Рисунок Microsoft Word" shapeId="772241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31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9" ht="17.25" customHeight="1">
      <c r="H1" s="1"/>
      <c r="I1" s="1"/>
    </row>
    <row r="2" spans="9:11" ht="12.75">
      <c r="I2" s="2" t="s">
        <v>0</v>
      </c>
      <c r="J2" s="2"/>
      <c r="K2" s="68"/>
    </row>
    <row r="3" spans="9:11" ht="10.5" customHeight="1">
      <c r="I3" s="2" t="s">
        <v>1</v>
      </c>
      <c r="J3" s="2"/>
      <c r="K3" s="68"/>
    </row>
    <row r="4" ht="13.5" customHeight="1"/>
    <row r="5" spans="1:18" ht="24" customHeight="1">
      <c r="A5" s="69" t="s">
        <v>12</v>
      </c>
      <c r="B5" s="1"/>
      <c r="C5" s="1"/>
      <c r="D5" s="1"/>
      <c r="E5" s="1"/>
      <c r="F5" s="1"/>
      <c r="G5" s="1"/>
      <c r="H5" s="1"/>
      <c r="Q5" s="6"/>
      <c r="R5" s="6"/>
    </row>
    <row r="6" spans="1:18" ht="24" customHeight="1">
      <c r="A6" s="70"/>
      <c r="D6" s="71" t="s">
        <v>16</v>
      </c>
      <c r="E6" s="8"/>
      <c r="F6" s="69" t="s">
        <v>3</v>
      </c>
      <c r="G6" s="72"/>
      <c r="H6" s="69" t="s">
        <v>17</v>
      </c>
      <c r="I6" s="69"/>
      <c r="J6" s="70"/>
      <c r="Q6" s="6"/>
      <c r="R6" s="6"/>
    </row>
    <row r="7" spans="1:18" ht="28.5" customHeight="1">
      <c r="A7" s="70"/>
      <c r="D7" s="49"/>
      <c r="E7" s="49"/>
      <c r="Q7" s="6"/>
      <c r="R7" s="6"/>
    </row>
    <row r="8" spans="4:18" s="7" customFormat="1" ht="29.25" customHeight="1">
      <c r="D8" s="73"/>
      <c r="E8" s="73"/>
      <c r="F8" s="48"/>
      <c r="G8" s="73"/>
      <c r="H8" s="74"/>
      <c r="I8" s="75"/>
      <c r="J8" s="50"/>
      <c r="Q8" s="9"/>
      <c r="R8" s="9"/>
    </row>
    <row r="9" spans="1:14" s="19" customFormat="1" ht="14.25" customHeight="1">
      <c r="A9" s="76"/>
      <c r="B9" s="10" t="s">
        <v>5</v>
      </c>
      <c r="C9" s="13">
        <v>9</v>
      </c>
      <c r="D9" s="12">
        <v>10</v>
      </c>
      <c r="E9" s="14">
        <v>11</v>
      </c>
      <c r="F9" s="13">
        <v>12</v>
      </c>
      <c r="G9" s="15" t="s">
        <v>6</v>
      </c>
      <c r="H9" s="16" t="s">
        <v>7</v>
      </c>
      <c r="I9" s="16" t="s">
        <v>8</v>
      </c>
      <c r="J9" s="16" t="s">
        <v>9</v>
      </c>
      <c r="K9" s="15" t="s">
        <v>10</v>
      </c>
      <c r="L9" s="17"/>
      <c r="M9" s="17"/>
      <c r="N9" s="18"/>
    </row>
    <row r="10" spans="1:14" s="19" customFormat="1" ht="14.25" customHeight="1">
      <c r="A10" s="52">
        <v>4</v>
      </c>
      <c r="B10" s="79" t="s">
        <v>23</v>
      </c>
      <c r="C10" s="60">
        <v>198</v>
      </c>
      <c r="D10" s="60">
        <v>191</v>
      </c>
      <c r="E10" s="24">
        <v>187</v>
      </c>
      <c r="F10" s="23">
        <v>208</v>
      </c>
      <c r="G10" s="25">
        <f aca="true" t="shared" si="0" ref="G10:G15">SUM(C10:F10)</f>
        <v>784</v>
      </c>
      <c r="H10" s="26">
        <f aca="true" t="shared" si="1" ref="H10:H15">AVERAGE(C10:F10)</f>
        <v>196</v>
      </c>
      <c r="I10" s="27">
        <f aca="true" t="shared" si="2" ref="I10:I15">MAX(C10:D10)</f>
        <v>198</v>
      </c>
      <c r="J10" s="27">
        <f aca="true" t="shared" si="3" ref="J10:J15">IF(D10&lt;&gt;"",MAX(C10:D10)-MIN(C10:D10),"")</f>
        <v>7</v>
      </c>
      <c r="K10" s="28">
        <v>1</v>
      </c>
      <c r="L10" s="29"/>
      <c r="M10" s="30"/>
      <c r="N10" s="18"/>
    </row>
    <row r="11" spans="1:14" s="19" customFormat="1" ht="14.25" customHeight="1">
      <c r="A11" s="52">
        <v>6</v>
      </c>
      <c r="B11" s="79" t="s">
        <v>31</v>
      </c>
      <c r="C11" s="60">
        <v>180</v>
      </c>
      <c r="D11" s="60">
        <v>228</v>
      </c>
      <c r="E11" s="24">
        <v>183</v>
      </c>
      <c r="F11" s="23">
        <v>187</v>
      </c>
      <c r="G11" s="25">
        <f t="shared" si="0"/>
        <v>778</v>
      </c>
      <c r="H11" s="26">
        <f t="shared" si="1"/>
        <v>194.5</v>
      </c>
      <c r="I11" s="27">
        <f t="shared" si="2"/>
        <v>228</v>
      </c>
      <c r="J11" s="27">
        <f t="shared" si="3"/>
        <v>48</v>
      </c>
      <c r="K11" s="28">
        <v>2</v>
      </c>
      <c r="L11" s="29"/>
      <c r="M11" s="30"/>
      <c r="N11" s="18"/>
    </row>
    <row r="12" spans="1:14" s="19" customFormat="1" ht="14.25" customHeight="1">
      <c r="A12" s="52">
        <v>2</v>
      </c>
      <c r="B12" s="79" t="s">
        <v>27</v>
      </c>
      <c r="C12" s="60">
        <v>212</v>
      </c>
      <c r="D12" s="60">
        <v>197</v>
      </c>
      <c r="E12" s="24">
        <v>189</v>
      </c>
      <c r="F12" s="23">
        <v>171</v>
      </c>
      <c r="G12" s="25">
        <f t="shared" si="0"/>
        <v>769</v>
      </c>
      <c r="H12" s="26">
        <f t="shared" si="1"/>
        <v>192.25</v>
      </c>
      <c r="I12" s="27">
        <f t="shared" si="2"/>
        <v>212</v>
      </c>
      <c r="J12" s="27">
        <f t="shared" si="3"/>
        <v>15</v>
      </c>
      <c r="K12" s="28">
        <v>3</v>
      </c>
      <c r="L12" s="29"/>
      <c r="M12" s="30"/>
      <c r="N12" s="18"/>
    </row>
    <row r="13" spans="1:14" s="19" customFormat="1" ht="14.25" customHeight="1">
      <c r="A13" s="52">
        <v>13</v>
      </c>
      <c r="B13" s="79" t="s">
        <v>26</v>
      </c>
      <c r="C13" s="60">
        <v>187</v>
      </c>
      <c r="D13" s="60">
        <v>221</v>
      </c>
      <c r="E13" s="23">
        <v>155</v>
      </c>
      <c r="F13" s="36">
        <v>198</v>
      </c>
      <c r="G13" s="25">
        <f t="shared" si="0"/>
        <v>761</v>
      </c>
      <c r="H13" s="26">
        <f t="shared" si="1"/>
        <v>190.25</v>
      </c>
      <c r="I13" s="27">
        <f t="shared" si="2"/>
        <v>221</v>
      </c>
      <c r="J13" s="27">
        <f t="shared" si="3"/>
        <v>34</v>
      </c>
      <c r="K13" s="28">
        <v>4</v>
      </c>
      <c r="L13" s="29"/>
      <c r="M13" s="30"/>
      <c r="N13" s="18"/>
    </row>
    <row r="14" spans="1:14" s="19" customFormat="1" ht="14.25" customHeight="1">
      <c r="A14" s="52">
        <v>8</v>
      </c>
      <c r="B14" s="79" t="s">
        <v>34</v>
      </c>
      <c r="C14" s="60">
        <v>166</v>
      </c>
      <c r="D14" s="60">
        <v>221</v>
      </c>
      <c r="E14" s="24">
        <v>149</v>
      </c>
      <c r="F14" s="23">
        <v>200</v>
      </c>
      <c r="G14" s="25">
        <f t="shared" si="0"/>
        <v>736</v>
      </c>
      <c r="H14" s="26">
        <f t="shared" si="1"/>
        <v>184</v>
      </c>
      <c r="I14" s="27">
        <f t="shared" si="2"/>
        <v>221</v>
      </c>
      <c r="J14" s="27">
        <f t="shared" si="3"/>
        <v>55</v>
      </c>
      <c r="K14" s="28">
        <v>5</v>
      </c>
      <c r="L14" s="29"/>
      <c r="M14" s="30"/>
      <c r="N14" s="18"/>
    </row>
    <row r="15" spans="1:14" s="19" customFormat="1" ht="14.25" customHeight="1">
      <c r="A15" s="52">
        <v>16</v>
      </c>
      <c r="B15" s="83" t="s">
        <v>30</v>
      </c>
      <c r="C15" s="60">
        <v>215</v>
      </c>
      <c r="D15" s="60">
        <v>192</v>
      </c>
      <c r="E15" s="24">
        <v>163</v>
      </c>
      <c r="F15" s="23">
        <v>164</v>
      </c>
      <c r="G15" s="25">
        <f t="shared" si="0"/>
        <v>734</v>
      </c>
      <c r="H15" s="26">
        <f t="shared" si="1"/>
        <v>183.5</v>
      </c>
      <c r="I15" s="27">
        <f t="shared" si="2"/>
        <v>215</v>
      </c>
      <c r="J15" s="27">
        <f t="shared" si="3"/>
        <v>23</v>
      </c>
      <c r="K15" s="28">
        <v>6</v>
      </c>
      <c r="L15" s="29"/>
      <c r="M15" s="30"/>
      <c r="N15" s="18"/>
    </row>
    <row r="18" ht="16.5">
      <c r="B18" s="77" t="s">
        <v>18</v>
      </c>
    </row>
    <row r="19" ht="16.5">
      <c r="B19" s="77" t="s">
        <v>19</v>
      </c>
    </row>
    <row r="20" ht="16.5">
      <c r="B20" s="77" t="s">
        <v>20</v>
      </c>
    </row>
    <row r="31" ht="20.25">
      <c r="C31" s="78"/>
    </row>
  </sheetData>
  <sheetProtection selectLockedCells="1" selectUnlockedCells="1"/>
  <conditionalFormatting sqref="E10:F15">
    <cfRule type="cellIs" priority="1" dxfId="1" operator="equal" stopIfTrue="1">
      <formula>$L10</formula>
    </cfRule>
    <cfRule type="cellIs" priority="2" dxfId="0" operator="equal" stopIfTrue="1">
      <formula>$I10</formula>
    </cfRule>
  </conditionalFormatting>
  <conditionalFormatting sqref="C10:D15">
    <cfRule type="cellIs" priority="3" dxfId="1" operator="equal" stopIfTrue="1">
      <formula>$K10</formula>
    </cfRule>
    <cfRule type="cellIs" priority="4" dxfId="0" operator="equal" stopIfTrue="1">
      <formula>$H10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5"/>
  <drawing r:id="rId3"/>
  <legacyDrawing r:id="rId2"/>
  <oleObjects>
    <oleObject progId="Рисунок Microsoft Word" shapeId="772239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2017-11-19T06:38:56Z</dcterms:created>
  <dcterms:modified xsi:type="dcterms:W3CDTF">2017-11-21T16:34:25Z</dcterms:modified>
  <cp:category/>
  <cp:version/>
  <cp:contentType/>
  <cp:contentStatus/>
</cp:coreProperties>
</file>